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llectieve Belangenbehartiging\Bestuurders\02 Overheid Publieke diensten\00 Arno van Voorden\Ledenlijsten\"/>
    </mc:Choice>
  </mc:AlternateContent>
  <xr:revisionPtr revIDLastSave="0" documentId="8_{2A6FA56B-43D1-4223-A8B9-4E4AEB3E74A4}" xr6:coauthVersionLast="47" xr6:coauthVersionMax="47" xr10:uidLastSave="{00000000-0000-0000-0000-000000000000}"/>
  <bookViews>
    <workbookView xWindow="-96" yWindow="-96" windowWidth="23232" windowHeight="12552" xr2:uid="{BCD4F58B-377F-4EFF-8308-B91B06E12B6C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5" i="1" l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Q23" i="1"/>
  <c r="Q22" i="1"/>
  <c r="Q19" i="1"/>
  <c r="Q18" i="1"/>
  <c r="Q15" i="1"/>
  <c r="Q14" i="1"/>
  <c r="Q11" i="1"/>
  <c r="Q10" i="1"/>
  <c r="N25" i="1"/>
  <c r="Q25" i="1" s="1"/>
  <c r="N24" i="1"/>
  <c r="Q24" i="1" s="1"/>
  <c r="N23" i="1"/>
  <c r="N22" i="1"/>
  <c r="N21" i="1"/>
  <c r="Q21" i="1" s="1"/>
  <c r="N20" i="1"/>
  <c r="Q20" i="1" s="1"/>
  <c r="N19" i="1"/>
  <c r="N18" i="1"/>
  <c r="N17" i="1"/>
  <c r="Q17" i="1" s="1"/>
  <c r="N16" i="1"/>
  <c r="Q16" i="1" s="1"/>
  <c r="N15" i="1"/>
  <c r="N14" i="1"/>
  <c r="N13" i="1"/>
  <c r="Q13" i="1" s="1"/>
  <c r="N12" i="1"/>
  <c r="Q12" i="1" s="1"/>
  <c r="N11" i="1"/>
  <c r="N10" i="1"/>
  <c r="N9" i="1"/>
  <c r="Q9" i="1" s="1"/>
  <c r="N8" i="1"/>
  <c r="Q8" i="1" s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F25" i="1"/>
  <c r="H25" i="1" s="1"/>
  <c r="I25" i="1" s="1"/>
  <c r="F24" i="1"/>
  <c r="H24" i="1" s="1"/>
  <c r="F23" i="1"/>
  <c r="F22" i="1"/>
  <c r="F21" i="1"/>
  <c r="H21" i="1" s="1"/>
  <c r="I21" i="1" s="1"/>
  <c r="F20" i="1"/>
  <c r="H20" i="1" s="1"/>
  <c r="F19" i="1"/>
  <c r="F18" i="1"/>
  <c r="F17" i="1"/>
  <c r="H17" i="1" s="1"/>
  <c r="I17" i="1" s="1"/>
  <c r="F16" i="1"/>
  <c r="H16" i="1" s="1"/>
  <c r="F15" i="1"/>
  <c r="F14" i="1"/>
  <c r="F13" i="1"/>
  <c r="H13" i="1" s="1"/>
  <c r="I13" i="1" s="1"/>
  <c r="F12" i="1"/>
  <c r="H12" i="1" s="1"/>
  <c r="F11" i="1"/>
  <c r="F10" i="1"/>
  <c r="F9" i="1"/>
  <c r="H9" i="1" s="1"/>
  <c r="I9" i="1" s="1"/>
  <c r="F8" i="1"/>
  <c r="H8" i="1" s="1"/>
  <c r="J9" i="1" l="1"/>
  <c r="K9" i="1" s="1"/>
  <c r="J13" i="1"/>
  <c r="K13" i="1" s="1"/>
  <c r="J17" i="1"/>
  <c r="K17" i="1"/>
  <c r="J21" i="1"/>
  <c r="K21" i="1" s="1"/>
  <c r="J25" i="1"/>
  <c r="K25" i="1"/>
  <c r="H15" i="1"/>
  <c r="I15" i="1" s="1"/>
  <c r="H10" i="1"/>
  <c r="I10" i="1" s="1"/>
  <c r="H14" i="1"/>
  <c r="I14" i="1" s="1"/>
  <c r="H18" i="1"/>
  <c r="I18" i="1" s="1"/>
  <c r="H22" i="1"/>
  <c r="I22" i="1" s="1"/>
  <c r="I8" i="1"/>
  <c r="I12" i="1"/>
  <c r="I16" i="1"/>
  <c r="I20" i="1"/>
  <c r="I24" i="1"/>
  <c r="H11" i="1"/>
  <c r="I11" i="1" s="1"/>
  <c r="H23" i="1"/>
  <c r="I23" i="1" s="1"/>
  <c r="H19" i="1"/>
  <c r="I19" i="1" s="1"/>
  <c r="J18" i="1" l="1"/>
  <c r="K18" i="1" s="1"/>
  <c r="L9" i="1"/>
  <c r="M9" i="1" s="1"/>
  <c r="O9" i="1"/>
  <c r="P9" i="1" s="1"/>
  <c r="J10" i="1"/>
  <c r="K10" i="1" s="1"/>
  <c r="J19" i="1"/>
  <c r="K19" i="1" s="1"/>
  <c r="J22" i="1"/>
  <c r="K22" i="1" s="1"/>
  <c r="J15" i="1"/>
  <c r="K15" i="1" s="1"/>
  <c r="J23" i="1"/>
  <c r="K23" i="1" s="1"/>
  <c r="J8" i="1"/>
  <c r="K8" i="1" s="1"/>
  <c r="L13" i="1"/>
  <c r="M13" i="1" s="1"/>
  <c r="O13" i="1"/>
  <c r="P13" i="1" s="1"/>
  <c r="J24" i="1"/>
  <c r="K24" i="1" s="1"/>
  <c r="L21" i="1"/>
  <c r="M21" i="1" s="1"/>
  <c r="O21" i="1"/>
  <c r="P21" i="1" s="1"/>
  <c r="J14" i="1"/>
  <c r="K14" i="1" s="1"/>
  <c r="J20" i="1"/>
  <c r="K20" i="1" s="1"/>
  <c r="J16" i="1"/>
  <c r="K16" i="1" s="1"/>
  <c r="L25" i="1"/>
  <c r="M25" i="1" s="1"/>
  <c r="O25" i="1"/>
  <c r="P25" i="1" s="1"/>
  <c r="L17" i="1"/>
  <c r="M17" i="1" s="1"/>
  <c r="O17" i="1"/>
  <c r="P17" i="1" s="1"/>
  <c r="J11" i="1"/>
  <c r="K11" i="1" s="1"/>
  <c r="J12" i="1"/>
  <c r="K12" i="1"/>
  <c r="O23" i="1" l="1"/>
  <c r="P23" i="1" s="1"/>
  <c r="L23" i="1"/>
  <c r="M23" i="1" s="1"/>
  <c r="O10" i="1"/>
  <c r="P10" i="1" s="1"/>
  <c r="L10" i="1"/>
  <c r="M10" i="1" s="1"/>
  <c r="O15" i="1"/>
  <c r="P15" i="1" s="1"/>
  <c r="L15" i="1"/>
  <c r="M15" i="1" s="1"/>
  <c r="O11" i="1"/>
  <c r="P11" i="1" s="1"/>
  <c r="L11" i="1"/>
  <c r="M11" i="1" s="1"/>
  <c r="O22" i="1"/>
  <c r="P22" i="1" s="1"/>
  <c r="L22" i="1"/>
  <c r="M22" i="1" s="1"/>
  <c r="O14" i="1"/>
  <c r="P14" i="1" s="1"/>
  <c r="L14" i="1"/>
  <c r="M14" i="1" s="1"/>
  <c r="O19" i="1"/>
  <c r="P19" i="1" s="1"/>
  <c r="L19" i="1"/>
  <c r="M19" i="1" s="1"/>
  <c r="O18" i="1"/>
  <c r="P18" i="1" s="1"/>
  <c r="L18" i="1"/>
  <c r="M18" i="1" s="1"/>
  <c r="L12" i="1"/>
  <c r="M12" i="1" s="1"/>
  <c r="O12" i="1"/>
  <c r="P12" i="1" s="1"/>
  <c r="L16" i="1"/>
  <c r="M16" i="1" s="1"/>
  <c r="O16" i="1"/>
  <c r="P16" i="1" s="1"/>
  <c r="L24" i="1"/>
  <c r="M24" i="1" s="1"/>
  <c r="O24" i="1"/>
  <c r="P24" i="1" s="1"/>
  <c r="L8" i="1"/>
  <c r="M8" i="1" s="1"/>
  <c r="O8" i="1"/>
  <c r="P8" i="1" s="1"/>
  <c r="L20" i="1"/>
  <c r="M20" i="1" s="1"/>
  <c r="O20" i="1"/>
  <c r="P20" i="1" s="1"/>
</calcChain>
</file>

<file path=xl/sharedStrings.xml><?xml version="1.0" encoding="utf-8"?>
<sst xmlns="http://schemas.openxmlformats.org/spreadsheetml/2006/main" count="40" uniqueCount="23">
  <si>
    <t>nominale</t>
  </si>
  <si>
    <t>verhoging</t>
  </si>
  <si>
    <t>in %</t>
  </si>
  <si>
    <t>procentuele</t>
  </si>
  <si>
    <t xml:space="preserve">absolute </t>
  </si>
  <si>
    <t>vooruitgang</t>
  </si>
  <si>
    <t>in €</t>
  </si>
  <si>
    <t>t.o.v. 31-12-2023</t>
  </si>
  <si>
    <t xml:space="preserve">procentuele </t>
  </si>
  <si>
    <t>t.o.v.31-12-2023</t>
  </si>
  <si>
    <t xml:space="preserve">IKB </t>
  </si>
  <si>
    <t>31-12-2-23</t>
  </si>
  <si>
    <t>IKB</t>
  </si>
  <si>
    <t>verschil</t>
  </si>
  <si>
    <t>excl. IKB</t>
  </si>
  <si>
    <t>excl.IKB</t>
  </si>
  <si>
    <t>schaal</t>
  </si>
  <si>
    <t>exc. IKB</t>
  </si>
  <si>
    <t>incl. IKB</t>
  </si>
  <si>
    <t xml:space="preserve">schaal </t>
  </si>
  <si>
    <t>opmerkingen:</t>
  </si>
  <si>
    <t>In absolute zin zie je dat ook het IKB bedrag omhoog gaat.</t>
  </si>
  <si>
    <t>In percentage zie je dat uiteraard niet.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</si>
</sst>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€&quot;\ #,##0;&quot;€&quot;\ \-#,##0"/>
    <numFmt numFmtId="42" formatCode="_ &quot;€&quot;\ * #,##0_ ;_ &quot;€&quot;\ * \-#,##0_ ;_ &quot;€&quot;\ * &quot;-&quot;_ ;_ @_ "/>
    <numFmt numFmtId="164" formatCode="&quot;€&quot;\ #,##0"/>
  </numFmts>
  <fonts count="1" x14ac:knownFonts="1"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42" fontId="0" fillId="0" borderId="0" xfId="0" applyNumberFormat="1"/>
    <xf numFmtId="2" fontId="0" fillId="0" borderId="0" xfId="0" applyNumberFormat="1"/>
    <xf numFmtId="14" fontId="0" fillId="0" borderId="0" xfId="0" applyNumberFormat="1"/>
    <xf numFmtId="164" fontId="0" fillId="0" borderId="0" xfId="0" applyNumberFormat="1"/>
    <xf numFmtId="0" fontId="0" fillId="0" borderId="0" xfId="0" applyAlignment="1"/>
    <xf numFmtId="14" fontId="0" fillId="0" borderId="0" xfId="0" applyNumberFormat="1" applyAlignment="1"/>
    <xf numFmtId="42" fontId="0" fillId="0" borderId="0" xfId="0" applyNumberFormat="1" applyAlignment="1"/>
    <xf numFmtId="1" fontId="0" fillId="0" borderId="0" xfId="0" applyNumberFormat="1" applyAlignment="1"/>
    <xf numFmtId="5" fontId="0" fillId="0" borderId="0" xfId="0" applyNumberFormat="1"/>
    <xf numFmtId="0" fontId="0" fillId="0" borderId="0" xfId="0" applyAlignment="1">
      <alignment horizontal="left"/>
    </xf>
    <xf numFmtId="5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9" fontId="0" fillId="0" borderId="0" xfId="0" applyNumberFormat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0B387-E052-48C3-B964-6FC1BEF0AF6D}">
  <dimension ref="D1:T32"/>
  <sheetViews>
    <sheetView tabSelected="1" topLeftCell="B1" workbookViewId="0">
      <selection activeCell="I36" sqref="I36"/>
    </sheetView>
  </sheetViews>
  <sheetFormatPr defaultRowHeight="11.1" x14ac:dyDescent="0.35"/>
  <cols>
    <col min="5" max="5" width="10.3671875" bestFit="1" customWidth="1"/>
    <col min="6" max="6" width="12" customWidth="1"/>
    <col min="8" max="8" width="9.734375" customWidth="1"/>
    <col min="10" max="10" width="9.89453125" customWidth="1"/>
    <col min="12" max="12" width="16.1015625" style="10" customWidth="1"/>
    <col min="13" max="13" width="15" style="10" customWidth="1"/>
    <col min="14" max="14" width="10.89453125" customWidth="1"/>
    <col min="17" max="17" width="10.734375" customWidth="1"/>
    <col min="18" max="18" width="11.47265625" customWidth="1"/>
    <col min="19" max="19" width="10.26171875" customWidth="1"/>
    <col min="20" max="20" width="10.3671875" customWidth="1"/>
  </cols>
  <sheetData>
    <row r="1" spans="4:20" x14ac:dyDescent="0.35">
      <c r="F1" s="5"/>
      <c r="G1" s="5"/>
      <c r="H1" s="5"/>
      <c r="I1" s="5"/>
      <c r="J1" s="5"/>
      <c r="K1" s="5"/>
      <c r="N1" s="5"/>
      <c r="O1" s="5"/>
      <c r="P1" s="5"/>
      <c r="Q1" s="5"/>
      <c r="R1" s="5"/>
    </row>
    <row r="2" spans="4:20" x14ac:dyDescent="0.35">
      <c r="F2" s="6">
        <v>45292</v>
      </c>
      <c r="G2" s="5"/>
      <c r="H2" s="6">
        <v>45292</v>
      </c>
      <c r="I2" s="5"/>
      <c r="J2" s="6">
        <v>45474</v>
      </c>
      <c r="K2" s="5"/>
      <c r="L2" s="10" t="s">
        <v>4</v>
      </c>
      <c r="M2" s="10" t="s">
        <v>8</v>
      </c>
      <c r="N2" s="5"/>
      <c r="O2" s="5"/>
      <c r="P2" s="5"/>
      <c r="Q2" s="5"/>
      <c r="R2" s="5"/>
      <c r="S2" s="10" t="s">
        <v>4</v>
      </c>
      <c r="T2" s="10" t="s">
        <v>8</v>
      </c>
    </row>
    <row r="3" spans="4:20" x14ac:dyDescent="0.35">
      <c r="E3" t="s">
        <v>16</v>
      </c>
      <c r="F3" s="5" t="s">
        <v>0</v>
      </c>
      <c r="G3" s="5" t="s">
        <v>0</v>
      </c>
      <c r="H3" s="5" t="s">
        <v>3</v>
      </c>
      <c r="I3" s="5"/>
      <c r="J3" s="5" t="s">
        <v>3</v>
      </c>
      <c r="K3" s="5"/>
      <c r="L3" s="10" t="s">
        <v>5</v>
      </c>
      <c r="M3" s="10" t="s">
        <v>5</v>
      </c>
      <c r="N3" s="5"/>
      <c r="O3" s="5"/>
      <c r="P3" s="5"/>
      <c r="Q3" t="s">
        <v>16</v>
      </c>
      <c r="R3" t="s">
        <v>19</v>
      </c>
      <c r="S3" s="10" t="s">
        <v>5</v>
      </c>
      <c r="T3" s="10" t="s">
        <v>5</v>
      </c>
    </row>
    <row r="4" spans="4:20" x14ac:dyDescent="0.35">
      <c r="E4" s="13">
        <v>1</v>
      </c>
      <c r="F4" s="5" t="s">
        <v>1</v>
      </c>
      <c r="G4" s="5" t="s">
        <v>1</v>
      </c>
      <c r="H4" s="5" t="s">
        <v>1</v>
      </c>
      <c r="I4" s="5"/>
      <c r="J4" s="5" t="s">
        <v>1</v>
      </c>
      <c r="K4" s="5"/>
      <c r="L4" s="10" t="s">
        <v>14</v>
      </c>
      <c r="M4" s="10" t="s">
        <v>15</v>
      </c>
      <c r="N4" s="5" t="s">
        <v>10</v>
      </c>
      <c r="O4" s="5" t="s">
        <v>12</v>
      </c>
      <c r="P4" s="5" t="s">
        <v>12</v>
      </c>
      <c r="Q4" s="13">
        <v>1</v>
      </c>
      <c r="R4" s="13">
        <v>1</v>
      </c>
      <c r="S4" s="1" t="s">
        <v>18</v>
      </c>
      <c r="T4" s="1" t="s">
        <v>18</v>
      </c>
    </row>
    <row r="5" spans="4:20" x14ac:dyDescent="0.35">
      <c r="E5" s="3">
        <v>45291</v>
      </c>
      <c r="F5" s="5"/>
      <c r="G5" s="5" t="s">
        <v>2</v>
      </c>
      <c r="H5" s="5"/>
      <c r="I5" s="5"/>
      <c r="J5" s="5"/>
      <c r="K5" s="5"/>
      <c r="L5" s="10" t="s">
        <v>6</v>
      </c>
      <c r="M5" s="10" t="s">
        <v>2</v>
      </c>
      <c r="N5" s="5" t="s">
        <v>11</v>
      </c>
      <c r="O5" s="6">
        <v>45474</v>
      </c>
      <c r="P5" s="5"/>
      <c r="Q5" s="3">
        <v>45291</v>
      </c>
      <c r="R5" s="3">
        <v>45474</v>
      </c>
      <c r="S5" t="s">
        <v>6</v>
      </c>
      <c r="T5" t="s">
        <v>2</v>
      </c>
    </row>
    <row r="6" spans="4:20" x14ac:dyDescent="0.35">
      <c r="E6" s="1" t="s">
        <v>17</v>
      </c>
      <c r="F6" s="7">
        <v>25</v>
      </c>
      <c r="G6" s="7"/>
      <c r="H6" s="8">
        <v>3</v>
      </c>
      <c r="I6" s="5"/>
      <c r="J6" s="5">
        <v>2</v>
      </c>
      <c r="K6" s="5"/>
      <c r="L6" s="10" t="s">
        <v>7</v>
      </c>
      <c r="M6" s="10" t="s">
        <v>9</v>
      </c>
      <c r="N6" s="5">
        <v>21</v>
      </c>
      <c r="O6" s="5">
        <v>21</v>
      </c>
      <c r="P6" s="5" t="s">
        <v>13</v>
      </c>
      <c r="Q6" s="1" t="s">
        <v>18</v>
      </c>
      <c r="R6" s="1"/>
    </row>
    <row r="7" spans="4:20" x14ac:dyDescent="0.35">
      <c r="E7" s="1"/>
      <c r="F7" s="1"/>
      <c r="G7" s="1"/>
    </row>
    <row r="8" spans="4:20" x14ac:dyDescent="0.35">
      <c r="D8">
        <v>1</v>
      </c>
      <c r="E8" s="9">
        <v>2659</v>
      </c>
      <c r="F8" s="9">
        <f>E8+$F$6</f>
        <v>2684</v>
      </c>
      <c r="G8" s="2">
        <f>$F$6/E8*100</f>
        <v>0.94020308386611517</v>
      </c>
      <c r="H8" s="9">
        <f>F8/100*$H$6</f>
        <v>80.52</v>
      </c>
      <c r="I8" s="9">
        <f>F8+H8</f>
        <v>2764.52</v>
      </c>
      <c r="J8" s="9">
        <f>I8/100*$J$6</f>
        <v>55.290399999999998</v>
      </c>
      <c r="K8" s="9">
        <f>I8+J8</f>
        <v>2819.8103999999998</v>
      </c>
      <c r="L8" s="11">
        <f t="shared" ref="L8:L25" si="0">K8-E8</f>
        <v>160.81039999999985</v>
      </c>
      <c r="M8" s="12">
        <f t="shared" ref="M8:M25" si="1">L8/E8*100</f>
        <v>6.0477773599097349</v>
      </c>
      <c r="N8" s="4">
        <f t="shared" ref="N8:N25" si="2">E8/100*$N$6</f>
        <v>558.39</v>
      </c>
      <c r="O8" s="4">
        <f t="shared" ref="O8:O25" si="3">K8/100*$O$6</f>
        <v>592.16018399999996</v>
      </c>
      <c r="P8" s="4">
        <f>O8-N8</f>
        <v>33.770183999999972</v>
      </c>
      <c r="Q8" s="4">
        <f>E8+N8</f>
        <v>3217.39</v>
      </c>
      <c r="R8" s="4">
        <f>K8+O8</f>
        <v>3411.9705839999997</v>
      </c>
      <c r="S8" s="9">
        <f>R8-Q8</f>
        <v>194.58058399999982</v>
      </c>
      <c r="T8" s="2">
        <f>S8/Q8*100</f>
        <v>6.0477773599097358</v>
      </c>
    </row>
    <row r="9" spans="4:20" x14ac:dyDescent="0.35">
      <c r="D9">
        <v>2</v>
      </c>
      <c r="E9" s="9">
        <v>2781</v>
      </c>
      <c r="F9" s="9">
        <f t="shared" ref="F9:F25" si="4">E9+$F$6</f>
        <v>2806</v>
      </c>
      <c r="G9" s="2">
        <f t="shared" ref="G9:G25" si="5">$F$6/E9*100</f>
        <v>0.89895720963682135</v>
      </c>
      <c r="H9" s="9">
        <f t="shared" ref="H9:H25" si="6">F9/100*$H$6</f>
        <v>84.179999999999993</v>
      </c>
      <c r="I9" s="9">
        <f t="shared" ref="I9:I25" si="7">F9+H9</f>
        <v>2890.18</v>
      </c>
      <c r="J9" s="9">
        <f t="shared" ref="J9:J25" si="8">I9/100*$J$6</f>
        <v>57.803599999999996</v>
      </c>
      <c r="K9" s="9">
        <f t="shared" ref="K9:K25" si="9">I9+J9</f>
        <v>2947.9836</v>
      </c>
      <c r="L9" s="11">
        <f t="shared" si="0"/>
        <v>166.98360000000002</v>
      </c>
      <c r="M9" s="12">
        <f t="shared" si="1"/>
        <v>6.0044444444444451</v>
      </c>
      <c r="N9" s="4">
        <f t="shared" si="2"/>
        <v>584.01</v>
      </c>
      <c r="O9" s="4">
        <f t="shared" si="3"/>
        <v>619.07655599999998</v>
      </c>
      <c r="P9" s="4">
        <f t="shared" ref="P9:P25" si="10">O9-N9</f>
        <v>35.066555999999991</v>
      </c>
      <c r="Q9" s="4">
        <f t="shared" ref="Q9:Q25" si="11">E9+N9</f>
        <v>3365.01</v>
      </c>
      <c r="R9" s="4">
        <f t="shared" ref="R9:R25" si="12">K9+O9</f>
        <v>3567.060156</v>
      </c>
      <c r="S9" s="9">
        <f t="shared" ref="S9:S25" si="13">R9-Q9</f>
        <v>202.05015599999979</v>
      </c>
      <c r="T9" s="2">
        <f t="shared" ref="T9:T25" si="14">S9/Q9*100</f>
        <v>6.004444444444438</v>
      </c>
    </row>
    <row r="10" spans="4:20" x14ac:dyDescent="0.35">
      <c r="D10">
        <v>3</v>
      </c>
      <c r="E10" s="9">
        <v>2908</v>
      </c>
      <c r="F10" s="9">
        <f t="shared" si="4"/>
        <v>2933</v>
      </c>
      <c r="G10" s="2">
        <f t="shared" si="5"/>
        <v>0.85969738651994498</v>
      </c>
      <c r="H10" s="9">
        <f t="shared" si="6"/>
        <v>87.99</v>
      </c>
      <c r="I10" s="9">
        <f t="shared" si="7"/>
        <v>3020.99</v>
      </c>
      <c r="J10" s="9">
        <f t="shared" si="8"/>
        <v>60.419799999999995</v>
      </c>
      <c r="K10" s="9">
        <f t="shared" si="9"/>
        <v>3081.4097999999999</v>
      </c>
      <c r="L10" s="11">
        <f t="shared" si="0"/>
        <v>173.4097999999999</v>
      </c>
      <c r="M10" s="12">
        <f t="shared" si="1"/>
        <v>5.9631980742778508</v>
      </c>
      <c r="N10" s="4">
        <f t="shared" si="2"/>
        <v>610.67999999999995</v>
      </c>
      <c r="O10" s="4">
        <f t="shared" si="3"/>
        <v>647.09605799999997</v>
      </c>
      <c r="P10" s="4">
        <f t="shared" si="10"/>
        <v>36.416058000000021</v>
      </c>
      <c r="Q10" s="4">
        <f t="shared" si="11"/>
        <v>3518.68</v>
      </c>
      <c r="R10" s="4">
        <f t="shared" si="12"/>
        <v>3728.505858</v>
      </c>
      <c r="S10" s="9">
        <f t="shared" si="13"/>
        <v>209.82585800000015</v>
      </c>
      <c r="T10" s="2">
        <f t="shared" si="14"/>
        <v>5.9631980742778588</v>
      </c>
    </row>
    <row r="11" spans="4:20" x14ac:dyDescent="0.35">
      <c r="D11">
        <v>4</v>
      </c>
      <c r="E11" s="9">
        <v>3041</v>
      </c>
      <c r="F11" s="9">
        <f t="shared" si="4"/>
        <v>3066</v>
      </c>
      <c r="G11" s="2">
        <f t="shared" si="5"/>
        <v>0.82209799408089446</v>
      </c>
      <c r="H11" s="9">
        <f t="shared" si="6"/>
        <v>91.98</v>
      </c>
      <c r="I11" s="9">
        <f t="shared" si="7"/>
        <v>3157.98</v>
      </c>
      <c r="J11" s="9">
        <f t="shared" si="8"/>
        <v>63.159599999999998</v>
      </c>
      <c r="K11" s="9">
        <f t="shared" si="9"/>
        <v>3221.1396</v>
      </c>
      <c r="L11" s="11">
        <f t="shared" si="0"/>
        <v>180.13959999999997</v>
      </c>
      <c r="M11" s="12">
        <f t="shared" si="1"/>
        <v>5.9236961525813872</v>
      </c>
      <c r="N11" s="4">
        <f t="shared" si="2"/>
        <v>638.61</v>
      </c>
      <c r="O11" s="4">
        <f t="shared" si="3"/>
        <v>676.43931599999996</v>
      </c>
      <c r="P11" s="4">
        <f t="shared" si="10"/>
        <v>37.829315999999949</v>
      </c>
      <c r="Q11" s="4">
        <f t="shared" si="11"/>
        <v>3679.61</v>
      </c>
      <c r="R11" s="4">
        <f t="shared" si="12"/>
        <v>3897.5789159999999</v>
      </c>
      <c r="S11" s="9">
        <f t="shared" si="13"/>
        <v>217.96891599999981</v>
      </c>
      <c r="T11" s="2">
        <f t="shared" si="14"/>
        <v>5.9236961525813818</v>
      </c>
    </row>
    <row r="12" spans="4:20" x14ac:dyDescent="0.35">
      <c r="D12">
        <v>5</v>
      </c>
      <c r="E12" s="9">
        <v>3184</v>
      </c>
      <c r="F12" s="9">
        <f t="shared" si="4"/>
        <v>3209</v>
      </c>
      <c r="G12" s="2">
        <f t="shared" si="5"/>
        <v>0.78517587939698485</v>
      </c>
      <c r="H12" s="9">
        <f t="shared" si="6"/>
        <v>96.27000000000001</v>
      </c>
      <c r="I12" s="9">
        <f t="shared" si="7"/>
        <v>3305.27</v>
      </c>
      <c r="J12" s="9">
        <f t="shared" si="8"/>
        <v>66.105400000000003</v>
      </c>
      <c r="K12" s="9">
        <f t="shared" si="9"/>
        <v>3371.3753999999999</v>
      </c>
      <c r="L12" s="11">
        <f t="shared" si="0"/>
        <v>187.3753999999999</v>
      </c>
      <c r="M12" s="12">
        <f t="shared" si="1"/>
        <v>5.8849057788944688</v>
      </c>
      <c r="N12" s="4">
        <f t="shared" si="2"/>
        <v>668.64</v>
      </c>
      <c r="O12" s="4">
        <f t="shared" si="3"/>
        <v>707.988834</v>
      </c>
      <c r="P12" s="4">
        <f t="shared" si="10"/>
        <v>39.348834000000011</v>
      </c>
      <c r="Q12" s="4">
        <f t="shared" si="11"/>
        <v>3852.64</v>
      </c>
      <c r="R12" s="4">
        <f t="shared" si="12"/>
        <v>4079.3642339999997</v>
      </c>
      <c r="S12" s="9">
        <f t="shared" si="13"/>
        <v>226.7242339999998</v>
      </c>
      <c r="T12" s="2">
        <f t="shared" si="14"/>
        <v>5.884905778894467</v>
      </c>
    </row>
    <row r="13" spans="4:20" x14ac:dyDescent="0.35">
      <c r="D13">
        <v>6</v>
      </c>
      <c r="E13" s="9">
        <v>3380</v>
      </c>
      <c r="F13" s="9">
        <f t="shared" si="4"/>
        <v>3405</v>
      </c>
      <c r="G13" s="2">
        <f t="shared" si="5"/>
        <v>0.73964497041420119</v>
      </c>
      <c r="H13" s="9">
        <f t="shared" si="6"/>
        <v>102.14999999999999</v>
      </c>
      <c r="I13" s="9">
        <f t="shared" si="7"/>
        <v>3507.15</v>
      </c>
      <c r="J13" s="9">
        <f t="shared" si="8"/>
        <v>70.143000000000001</v>
      </c>
      <c r="K13" s="9">
        <f t="shared" si="9"/>
        <v>3577.2930000000001</v>
      </c>
      <c r="L13" s="11">
        <f t="shared" si="0"/>
        <v>197.29300000000012</v>
      </c>
      <c r="M13" s="12">
        <f t="shared" si="1"/>
        <v>5.8370710059171635</v>
      </c>
      <c r="N13" s="4">
        <f t="shared" si="2"/>
        <v>709.8</v>
      </c>
      <c r="O13" s="4">
        <f t="shared" si="3"/>
        <v>751.23153000000002</v>
      </c>
      <c r="P13" s="4">
        <f t="shared" si="10"/>
        <v>41.431530000000066</v>
      </c>
      <c r="Q13" s="4">
        <f t="shared" si="11"/>
        <v>4089.8</v>
      </c>
      <c r="R13" s="4">
        <f t="shared" si="12"/>
        <v>4328.5245300000006</v>
      </c>
      <c r="S13" s="9">
        <f t="shared" si="13"/>
        <v>238.72453000000041</v>
      </c>
      <c r="T13" s="2">
        <f t="shared" si="14"/>
        <v>5.8370710059171698</v>
      </c>
    </row>
    <row r="14" spans="4:20" x14ac:dyDescent="0.35">
      <c r="D14">
        <v>7</v>
      </c>
      <c r="E14" s="9">
        <v>3637</v>
      </c>
      <c r="F14" s="9">
        <f t="shared" si="4"/>
        <v>3662</v>
      </c>
      <c r="G14" s="2">
        <f t="shared" si="5"/>
        <v>0.68737970855100361</v>
      </c>
      <c r="H14" s="9">
        <f t="shared" si="6"/>
        <v>109.85999999999999</v>
      </c>
      <c r="I14" s="9">
        <f t="shared" si="7"/>
        <v>3771.86</v>
      </c>
      <c r="J14" s="9">
        <f t="shared" si="8"/>
        <v>75.437200000000004</v>
      </c>
      <c r="K14" s="9">
        <f t="shared" si="9"/>
        <v>3847.2972</v>
      </c>
      <c r="L14" s="11">
        <f t="shared" si="0"/>
        <v>210.29719999999998</v>
      </c>
      <c r="M14" s="12">
        <f t="shared" si="1"/>
        <v>5.782161121803683</v>
      </c>
      <c r="N14" s="4">
        <f t="shared" si="2"/>
        <v>763.77</v>
      </c>
      <c r="O14" s="4">
        <f t="shared" si="3"/>
        <v>807.932412</v>
      </c>
      <c r="P14" s="4">
        <f t="shared" si="10"/>
        <v>44.162412000000018</v>
      </c>
      <c r="Q14" s="4">
        <f t="shared" si="11"/>
        <v>4400.7700000000004</v>
      </c>
      <c r="R14" s="4">
        <f t="shared" si="12"/>
        <v>4655.2296120000001</v>
      </c>
      <c r="S14" s="9">
        <f t="shared" si="13"/>
        <v>254.45961199999965</v>
      </c>
      <c r="T14" s="2">
        <f t="shared" si="14"/>
        <v>5.7821611218036759</v>
      </c>
    </row>
    <row r="15" spans="4:20" x14ac:dyDescent="0.35">
      <c r="D15">
        <v>8</v>
      </c>
      <c r="E15" s="9">
        <v>4013</v>
      </c>
      <c r="F15" s="9">
        <f t="shared" si="4"/>
        <v>4038</v>
      </c>
      <c r="G15" s="2">
        <f t="shared" si="5"/>
        <v>0.62297533017692497</v>
      </c>
      <c r="H15" s="9">
        <f t="shared" si="6"/>
        <v>121.14000000000001</v>
      </c>
      <c r="I15" s="9">
        <f t="shared" si="7"/>
        <v>4159.1400000000003</v>
      </c>
      <c r="J15" s="9">
        <f t="shared" si="8"/>
        <v>83.1828</v>
      </c>
      <c r="K15" s="9">
        <f t="shared" si="9"/>
        <v>4242.3227999999999</v>
      </c>
      <c r="L15" s="11">
        <f t="shared" si="0"/>
        <v>229.32279999999992</v>
      </c>
      <c r="M15" s="12">
        <f t="shared" si="1"/>
        <v>5.714497881883875</v>
      </c>
      <c r="N15" s="4">
        <f t="shared" si="2"/>
        <v>842.73</v>
      </c>
      <c r="O15" s="4">
        <f t="shared" si="3"/>
        <v>890.887788</v>
      </c>
      <c r="P15" s="4">
        <f t="shared" si="10"/>
        <v>48.157787999999982</v>
      </c>
      <c r="Q15" s="4">
        <f t="shared" si="11"/>
        <v>4855.7299999999996</v>
      </c>
      <c r="R15" s="4">
        <f t="shared" si="12"/>
        <v>5133.2105879999999</v>
      </c>
      <c r="S15" s="9">
        <f t="shared" si="13"/>
        <v>277.48058800000035</v>
      </c>
      <c r="T15" s="2">
        <f t="shared" si="14"/>
        <v>5.7144978818838847</v>
      </c>
    </row>
    <row r="16" spans="4:20" x14ac:dyDescent="0.35">
      <c r="D16">
        <v>9</v>
      </c>
      <c r="E16" s="9">
        <v>4519</v>
      </c>
      <c r="F16" s="9">
        <f t="shared" si="4"/>
        <v>4544</v>
      </c>
      <c r="G16" s="2">
        <f t="shared" si="5"/>
        <v>0.55321973888028331</v>
      </c>
      <c r="H16" s="9">
        <f t="shared" si="6"/>
        <v>136.32</v>
      </c>
      <c r="I16" s="9">
        <f t="shared" si="7"/>
        <v>4680.32</v>
      </c>
      <c r="J16" s="9">
        <f t="shared" si="8"/>
        <v>93.606399999999994</v>
      </c>
      <c r="K16" s="9">
        <f t="shared" si="9"/>
        <v>4773.9263999999994</v>
      </c>
      <c r="L16" s="11">
        <f t="shared" si="0"/>
        <v>254.92639999999938</v>
      </c>
      <c r="M16" s="12">
        <f t="shared" si="1"/>
        <v>5.6412126576676114</v>
      </c>
      <c r="N16" s="4">
        <f t="shared" si="2"/>
        <v>948.99</v>
      </c>
      <c r="O16" s="4">
        <f t="shared" si="3"/>
        <v>1002.5245439999999</v>
      </c>
      <c r="P16" s="4">
        <f t="shared" si="10"/>
        <v>53.534543999999869</v>
      </c>
      <c r="Q16" s="4">
        <f t="shared" si="11"/>
        <v>5467.99</v>
      </c>
      <c r="R16" s="4">
        <f t="shared" si="12"/>
        <v>5776.4509439999993</v>
      </c>
      <c r="S16" s="9">
        <f t="shared" si="13"/>
        <v>308.46094399999947</v>
      </c>
      <c r="T16" s="2">
        <f t="shared" si="14"/>
        <v>5.6412126576676158</v>
      </c>
    </row>
    <row r="17" spans="4:20" x14ac:dyDescent="0.35">
      <c r="D17">
        <v>10</v>
      </c>
      <c r="E17" s="9">
        <v>5092</v>
      </c>
      <c r="F17" s="9">
        <f t="shared" si="4"/>
        <v>5117</v>
      </c>
      <c r="G17" s="2">
        <f t="shared" si="5"/>
        <v>0.49096622152395913</v>
      </c>
      <c r="H17" s="9">
        <f t="shared" si="6"/>
        <v>153.51</v>
      </c>
      <c r="I17" s="9">
        <f t="shared" si="7"/>
        <v>5270.51</v>
      </c>
      <c r="J17" s="9">
        <f t="shared" si="8"/>
        <v>105.4102</v>
      </c>
      <c r="K17" s="9">
        <f t="shared" si="9"/>
        <v>5375.9202000000005</v>
      </c>
      <c r="L17" s="11">
        <f t="shared" si="0"/>
        <v>283.92020000000048</v>
      </c>
      <c r="M17" s="12">
        <f t="shared" si="1"/>
        <v>5.5758091123330811</v>
      </c>
      <c r="N17" s="4">
        <f t="shared" si="2"/>
        <v>1069.32</v>
      </c>
      <c r="O17" s="4">
        <f t="shared" si="3"/>
        <v>1128.9432420000001</v>
      </c>
      <c r="P17" s="4">
        <f t="shared" si="10"/>
        <v>59.623242000000118</v>
      </c>
      <c r="Q17" s="4">
        <f t="shared" si="11"/>
        <v>6161.32</v>
      </c>
      <c r="R17" s="4">
        <f t="shared" si="12"/>
        <v>6504.8634420000008</v>
      </c>
      <c r="S17" s="9">
        <f t="shared" si="13"/>
        <v>343.54344200000105</v>
      </c>
      <c r="T17" s="2">
        <f t="shared" si="14"/>
        <v>5.5758091123330891</v>
      </c>
    </row>
    <row r="18" spans="4:20" x14ac:dyDescent="0.35">
      <c r="D18">
        <v>11</v>
      </c>
      <c r="E18" s="9">
        <v>5742</v>
      </c>
      <c r="F18" s="9">
        <f t="shared" si="4"/>
        <v>5767</v>
      </c>
      <c r="G18" s="2">
        <f t="shared" si="5"/>
        <v>0.43538836642284917</v>
      </c>
      <c r="H18" s="9">
        <f t="shared" si="6"/>
        <v>173.01</v>
      </c>
      <c r="I18" s="9">
        <f t="shared" si="7"/>
        <v>5940.01</v>
      </c>
      <c r="J18" s="9">
        <f t="shared" si="8"/>
        <v>118.8002</v>
      </c>
      <c r="K18" s="9">
        <f t="shared" si="9"/>
        <v>6058.8101999999999</v>
      </c>
      <c r="L18" s="11">
        <f t="shared" si="0"/>
        <v>316.8101999999999</v>
      </c>
      <c r="M18" s="12">
        <f t="shared" si="1"/>
        <v>5.517419017763844</v>
      </c>
      <c r="N18" s="4">
        <f t="shared" si="2"/>
        <v>1205.82</v>
      </c>
      <c r="O18" s="4">
        <f t="shared" si="3"/>
        <v>1272.350142</v>
      </c>
      <c r="P18" s="4">
        <f t="shared" si="10"/>
        <v>66.530142000000069</v>
      </c>
      <c r="Q18" s="4">
        <f t="shared" si="11"/>
        <v>6947.82</v>
      </c>
      <c r="R18" s="4">
        <f t="shared" si="12"/>
        <v>7331.1603420000001</v>
      </c>
      <c r="S18" s="9">
        <f t="shared" si="13"/>
        <v>383.34034200000042</v>
      </c>
      <c r="T18" s="2">
        <f t="shared" si="14"/>
        <v>5.5174190177638511</v>
      </c>
    </row>
    <row r="19" spans="4:20" x14ac:dyDescent="0.35">
      <c r="D19">
        <v>12</v>
      </c>
      <c r="E19" s="9">
        <v>6478</v>
      </c>
      <c r="F19" s="9">
        <f t="shared" si="4"/>
        <v>6503</v>
      </c>
      <c r="G19" s="2">
        <f t="shared" si="5"/>
        <v>0.38592158073479466</v>
      </c>
      <c r="H19" s="9">
        <f t="shared" si="6"/>
        <v>195.09</v>
      </c>
      <c r="I19" s="9">
        <f t="shared" si="7"/>
        <v>6698.09</v>
      </c>
      <c r="J19" s="9">
        <f t="shared" si="8"/>
        <v>133.96180000000001</v>
      </c>
      <c r="K19" s="9">
        <f t="shared" si="9"/>
        <v>6832.0518000000002</v>
      </c>
      <c r="L19" s="11">
        <f t="shared" si="0"/>
        <v>354.05180000000018</v>
      </c>
      <c r="M19" s="12">
        <f t="shared" si="1"/>
        <v>5.4654492127199781</v>
      </c>
      <c r="N19" s="4">
        <f t="shared" si="2"/>
        <v>1360.38</v>
      </c>
      <c r="O19" s="4">
        <f t="shared" si="3"/>
        <v>1434.7308780000001</v>
      </c>
      <c r="P19" s="4">
        <f t="shared" si="10"/>
        <v>74.350877999999966</v>
      </c>
      <c r="Q19" s="4">
        <f t="shared" si="11"/>
        <v>7838.38</v>
      </c>
      <c r="R19" s="4">
        <f t="shared" si="12"/>
        <v>8266.7826779999996</v>
      </c>
      <c r="S19" s="9">
        <f t="shared" si="13"/>
        <v>428.40267799999947</v>
      </c>
      <c r="T19" s="2">
        <f t="shared" si="14"/>
        <v>5.4654492127199683</v>
      </c>
    </row>
    <row r="20" spans="4:20" x14ac:dyDescent="0.35">
      <c r="D20">
        <v>13</v>
      </c>
      <c r="E20" s="9">
        <v>7313</v>
      </c>
      <c r="F20" s="9">
        <f t="shared" si="4"/>
        <v>7338</v>
      </c>
      <c r="G20" s="2">
        <f t="shared" si="5"/>
        <v>0.34185696704498836</v>
      </c>
      <c r="H20" s="9">
        <f t="shared" si="6"/>
        <v>220.14</v>
      </c>
      <c r="I20" s="9">
        <f t="shared" si="7"/>
        <v>7558.14</v>
      </c>
      <c r="J20" s="9">
        <f t="shared" si="8"/>
        <v>151.1628</v>
      </c>
      <c r="K20" s="9">
        <f t="shared" si="9"/>
        <v>7709.3028000000004</v>
      </c>
      <c r="L20" s="11">
        <f t="shared" si="0"/>
        <v>396.30280000000039</v>
      </c>
      <c r="M20" s="12">
        <f t="shared" si="1"/>
        <v>5.4191549295774699</v>
      </c>
      <c r="N20" s="4">
        <f t="shared" si="2"/>
        <v>1535.73</v>
      </c>
      <c r="O20" s="4">
        <f t="shared" si="3"/>
        <v>1618.9535880000001</v>
      </c>
      <c r="P20" s="4">
        <f t="shared" si="10"/>
        <v>83.223588000000063</v>
      </c>
      <c r="Q20" s="4">
        <f t="shared" si="11"/>
        <v>8848.73</v>
      </c>
      <c r="R20" s="4">
        <f t="shared" si="12"/>
        <v>9328.2563879999998</v>
      </c>
      <c r="S20" s="9">
        <f t="shared" si="13"/>
        <v>479.52638800000022</v>
      </c>
      <c r="T20" s="2">
        <f t="shared" si="14"/>
        <v>5.4191549295774673</v>
      </c>
    </row>
    <row r="21" spans="4:20" x14ac:dyDescent="0.35">
      <c r="D21">
        <v>14</v>
      </c>
      <c r="E21" s="9">
        <v>8021</v>
      </c>
      <c r="F21" s="9">
        <f t="shared" si="4"/>
        <v>8046</v>
      </c>
      <c r="G21" s="2">
        <f t="shared" si="5"/>
        <v>0.31168183518264553</v>
      </c>
      <c r="H21" s="9">
        <f t="shared" si="6"/>
        <v>241.38</v>
      </c>
      <c r="I21" s="9">
        <f t="shared" si="7"/>
        <v>8287.3799999999992</v>
      </c>
      <c r="J21" s="9">
        <f t="shared" si="8"/>
        <v>165.74759999999998</v>
      </c>
      <c r="K21" s="9">
        <f t="shared" si="9"/>
        <v>8453.1275999999998</v>
      </c>
      <c r="L21" s="11">
        <f t="shared" si="0"/>
        <v>432.1275999999998</v>
      </c>
      <c r="M21" s="12">
        <f t="shared" si="1"/>
        <v>5.3874529360428847</v>
      </c>
      <c r="N21" s="4">
        <f t="shared" si="2"/>
        <v>1684.4099999999999</v>
      </c>
      <c r="O21" s="4">
        <f t="shared" si="3"/>
        <v>1775.1567959999998</v>
      </c>
      <c r="P21" s="4">
        <f t="shared" si="10"/>
        <v>90.746795999999904</v>
      </c>
      <c r="Q21" s="4">
        <f t="shared" si="11"/>
        <v>9705.41</v>
      </c>
      <c r="R21" s="4">
        <f t="shared" si="12"/>
        <v>10228.284395999999</v>
      </c>
      <c r="S21" s="9">
        <f t="shared" si="13"/>
        <v>522.87439599999925</v>
      </c>
      <c r="T21" s="2">
        <f t="shared" si="14"/>
        <v>5.3874529360428793</v>
      </c>
    </row>
    <row r="22" spans="4:20" x14ac:dyDescent="0.35">
      <c r="D22">
        <v>15</v>
      </c>
      <c r="E22" s="9">
        <v>8800</v>
      </c>
      <c r="F22" s="9">
        <f t="shared" si="4"/>
        <v>8825</v>
      </c>
      <c r="G22" s="2">
        <f t="shared" si="5"/>
        <v>0.28409090909090912</v>
      </c>
      <c r="H22" s="9">
        <f t="shared" si="6"/>
        <v>264.75</v>
      </c>
      <c r="I22" s="9">
        <f t="shared" si="7"/>
        <v>9089.75</v>
      </c>
      <c r="J22" s="9">
        <f t="shared" si="8"/>
        <v>181.79499999999999</v>
      </c>
      <c r="K22" s="9">
        <f t="shared" si="9"/>
        <v>9271.5450000000001</v>
      </c>
      <c r="L22" s="11">
        <f t="shared" si="0"/>
        <v>471.54500000000007</v>
      </c>
      <c r="M22" s="12">
        <f t="shared" si="1"/>
        <v>5.3584659090909099</v>
      </c>
      <c r="N22" s="4">
        <f t="shared" si="2"/>
        <v>1848</v>
      </c>
      <c r="O22" s="4">
        <f t="shared" si="3"/>
        <v>1947.0244500000001</v>
      </c>
      <c r="P22" s="4">
        <f t="shared" si="10"/>
        <v>99.024450000000115</v>
      </c>
      <c r="Q22" s="4">
        <f t="shared" si="11"/>
        <v>10648</v>
      </c>
      <c r="R22" s="4">
        <f t="shared" si="12"/>
        <v>11218.569450000001</v>
      </c>
      <c r="S22" s="9">
        <f t="shared" si="13"/>
        <v>570.56945000000087</v>
      </c>
      <c r="T22" s="2">
        <f t="shared" si="14"/>
        <v>5.3584659090909179</v>
      </c>
    </row>
    <row r="23" spans="4:20" x14ac:dyDescent="0.35">
      <c r="D23">
        <v>16</v>
      </c>
      <c r="E23" s="9">
        <v>9556</v>
      </c>
      <c r="F23" s="9">
        <f t="shared" si="4"/>
        <v>9581</v>
      </c>
      <c r="G23" s="2">
        <f t="shared" si="5"/>
        <v>0.26161573880284639</v>
      </c>
      <c r="H23" s="9">
        <f t="shared" si="6"/>
        <v>287.43</v>
      </c>
      <c r="I23" s="9">
        <f t="shared" si="7"/>
        <v>9868.43</v>
      </c>
      <c r="J23" s="9">
        <f t="shared" si="8"/>
        <v>197.36860000000001</v>
      </c>
      <c r="K23" s="9">
        <f t="shared" si="9"/>
        <v>10065.7986</v>
      </c>
      <c r="L23" s="11">
        <f t="shared" si="0"/>
        <v>509.79860000000008</v>
      </c>
      <c r="M23" s="12">
        <f t="shared" si="1"/>
        <v>5.3348534951862714</v>
      </c>
      <c r="N23" s="4">
        <f t="shared" si="2"/>
        <v>2006.76</v>
      </c>
      <c r="O23" s="4">
        <f t="shared" si="3"/>
        <v>2113.8177059999998</v>
      </c>
      <c r="P23" s="4">
        <f t="shared" si="10"/>
        <v>107.05770599999983</v>
      </c>
      <c r="Q23" s="4">
        <f t="shared" si="11"/>
        <v>11562.76</v>
      </c>
      <c r="R23" s="4">
        <f t="shared" si="12"/>
        <v>12179.616306</v>
      </c>
      <c r="S23" s="9">
        <f t="shared" si="13"/>
        <v>616.85630599999968</v>
      </c>
      <c r="T23" s="2">
        <f t="shared" si="14"/>
        <v>5.3348534951862678</v>
      </c>
    </row>
    <row r="24" spans="4:20" x14ac:dyDescent="0.35">
      <c r="D24">
        <v>17</v>
      </c>
      <c r="E24" s="9">
        <v>10598</v>
      </c>
      <c r="F24" s="9">
        <f t="shared" si="4"/>
        <v>10623</v>
      </c>
      <c r="G24" s="2">
        <f t="shared" si="5"/>
        <v>0.23589356482355159</v>
      </c>
      <c r="H24" s="9">
        <f t="shared" si="6"/>
        <v>318.69</v>
      </c>
      <c r="I24" s="9">
        <f t="shared" si="7"/>
        <v>10941.69</v>
      </c>
      <c r="J24" s="9">
        <f t="shared" si="8"/>
        <v>218.8338</v>
      </c>
      <c r="K24" s="9">
        <f t="shared" si="9"/>
        <v>11160.523800000001</v>
      </c>
      <c r="L24" s="11">
        <f t="shared" si="0"/>
        <v>562.52380000000085</v>
      </c>
      <c r="M24" s="12">
        <f t="shared" si="1"/>
        <v>5.3078297792036313</v>
      </c>
      <c r="N24" s="4">
        <f t="shared" si="2"/>
        <v>2225.58</v>
      </c>
      <c r="O24" s="4">
        <f t="shared" si="3"/>
        <v>2343.7099980000003</v>
      </c>
      <c r="P24" s="4">
        <f t="shared" si="10"/>
        <v>118.12999800000034</v>
      </c>
      <c r="Q24" s="4">
        <f t="shared" si="11"/>
        <v>12823.58</v>
      </c>
      <c r="R24" s="4">
        <f t="shared" si="12"/>
        <v>13504.233798000001</v>
      </c>
      <c r="S24" s="9">
        <f t="shared" si="13"/>
        <v>680.65379800000119</v>
      </c>
      <c r="T24" s="2">
        <f t="shared" si="14"/>
        <v>5.3078297792036331</v>
      </c>
    </row>
    <row r="25" spans="4:20" x14ac:dyDescent="0.35">
      <c r="D25">
        <v>18</v>
      </c>
      <c r="E25" s="9">
        <v>11634</v>
      </c>
      <c r="F25" s="9">
        <f t="shared" si="4"/>
        <v>11659</v>
      </c>
      <c r="G25" s="2">
        <f t="shared" si="5"/>
        <v>0.21488739900292247</v>
      </c>
      <c r="H25" s="9">
        <f t="shared" si="6"/>
        <v>349.77</v>
      </c>
      <c r="I25" s="9">
        <f t="shared" si="7"/>
        <v>12008.77</v>
      </c>
      <c r="J25" s="9">
        <f t="shared" si="8"/>
        <v>240.1754</v>
      </c>
      <c r="K25" s="9">
        <f t="shared" si="9"/>
        <v>12248.945400000001</v>
      </c>
      <c r="L25" s="11">
        <f t="shared" si="0"/>
        <v>614.94540000000052</v>
      </c>
      <c r="M25" s="12">
        <f t="shared" si="1"/>
        <v>5.2857607013924754</v>
      </c>
      <c r="N25" s="4">
        <f t="shared" si="2"/>
        <v>2443.14</v>
      </c>
      <c r="O25" s="4">
        <f t="shared" si="3"/>
        <v>2572.278534</v>
      </c>
      <c r="P25" s="4">
        <f t="shared" si="10"/>
        <v>129.13853400000016</v>
      </c>
      <c r="Q25" s="4">
        <f t="shared" si="11"/>
        <v>14077.14</v>
      </c>
      <c r="R25" s="4">
        <f t="shared" si="12"/>
        <v>14821.223934000001</v>
      </c>
      <c r="S25" s="9">
        <f t="shared" si="13"/>
        <v>744.08393400000205</v>
      </c>
      <c r="T25" s="2">
        <f t="shared" si="14"/>
        <v>5.2857607013924852</v>
      </c>
    </row>
    <row r="29" spans="4:20" x14ac:dyDescent="0.35">
      <c r="E29" t="s">
        <v>20</v>
      </c>
    </row>
    <row r="31" spans="4:20" x14ac:dyDescent="0.35">
      <c r="E31" t="s">
        <v>21</v>
      </c>
    </row>
    <row r="32" spans="4:20" x14ac:dyDescent="0.35">
      <c r="E32" t="s">
        <v>22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Hoogheemraadschap Hollands Noorderkwartier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 Biesaart</dc:creator>
  <cp:lastModifiedBy>Gina Biesaart</cp:lastModifiedBy>
  <dcterms:created xsi:type="dcterms:W3CDTF">2023-12-02T16:42:13Z</dcterms:created>
  <dcterms:modified xsi:type="dcterms:W3CDTF">2023-12-08T11:23:25Z</dcterms:modified>
</cp:coreProperties>
</file>