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8A1CB5CF-3E5F-4A85-827A-E1791F620E71}" xr6:coauthVersionLast="47" xr6:coauthVersionMax="47" xr10:uidLastSave="{00000000-0000-0000-0000-000000000000}"/>
  <bookViews>
    <workbookView xWindow="-110" yWindow="-110" windowWidth="19420" windowHeight="10420" firstSheet="2" activeTab="2" xr2:uid="{2668E997-2672-4340-9B4F-682DD61AAA17}"/>
  </bookViews>
  <sheets>
    <sheet name="1-5-2025" sheetId="7" state="hidden" r:id="rId1"/>
    <sheet name="1-11-2024" sheetId="6" state="hidden" r:id="rId2"/>
    <sheet name="1-2-2024" sheetId="5" r:id="rId3"/>
    <sheet name="1-1-2023" sheetId="4" state="hidden" r:id="rId4"/>
    <sheet name="1-5-2022" sheetId="3" state="hidden" r:id="rId5"/>
    <sheet name="1-6-2021" sheetId="2" state="hidden" r:id="rId6"/>
    <sheet name="1-4-2020" sheetId="1"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C9" i="7"/>
  <c r="B9" i="7"/>
  <c r="M49" i="5"/>
  <c r="M49" i="6" s="1"/>
  <c r="M49" i="7" s="1"/>
  <c r="M48" i="5"/>
  <c r="M48" i="6" s="1"/>
  <c r="M48" i="7" s="1"/>
  <c r="M47" i="5"/>
  <c r="M47" i="6" s="1"/>
  <c r="M47" i="7" s="1"/>
  <c r="M46" i="5"/>
  <c r="M46" i="6" s="1"/>
  <c r="M46" i="7" s="1"/>
  <c r="M45" i="5"/>
  <c r="M44" i="5"/>
  <c r="M43" i="5"/>
  <c r="M42" i="5"/>
  <c r="M42" i="6" s="1"/>
  <c r="M42" i="7" s="1"/>
  <c r="M41" i="5"/>
  <c r="M41" i="6" s="1"/>
  <c r="M41" i="7" s="1"/>
  <c r="M40" i="5"/>
  <c r="M40" i="6" s="1"/>
  <c r="M40" i="7" s="1"/>
  <c r="M39" i="5"/>
  <c r="M39" i="6" s="1"/>
  <c r="M39" i="7" s="1"/>
  <c r="L45" i="5"/>
  <c r="L45" i="6" s="1"/>
  <c r="L45" i="7" s="1"/>
  <c r="L44" i="5"/>
  <c r="L44" i="6" s="1"/>
  <c r="L44" i="7" s="1"/>
  <c r="L43" i="5"/>
  <c r="L43" i="6" s="1"/>
  <c r="L43" i="7" s="1"/>
  <c r="L42" i="5"/>
  <c r="L42" i="6" s="1"/>
  <c r="L42" i="7" s="1"/>
  <c r="L41" i="5"/>
  <c r="L40" i="5"/>
  <c r="L39" i="5"/>
  <c r="L38" i="5"/>
  <c r="L38" i="6" s="1"/>
  <c r="L38" i="7" s="1"/>
  <c r="L37" i="5"/>
  <c r="L37" i="6" s="1"/>
  <c r="L37" i="7" s="1"/>
  <c r="L36" i="5"/>
  <c r="L35" i="5"/>
  <c r="L35" i="6" s="1"/>
  <c r="L35" i="7" s="1"/>
  <c r="K41" i="5"/>
  <c r="K40" i="5"/>
  <c r="K39" i="5"/>
  <c r="K38" i="5"/>
  <c r="K37" i="5"/>
  <c r="K36" i="5"/>
  <c r="K35" i="5"/>
  <c r="K34" i="5"/>
  <c r="K34" i="6" s="1"/>
  <c r="K34" i="7" s="1"/>
  <c r="K33" i="5"/>
  <c r="K32" i="5"/>
  <c r="K31" i="5"/>
  <c r="J37" i="5"/>
  <c r="J36" i="5"/>
  <c r="J36" i="6" s="1"/>
  <c r="J36" i="7" s="1"/>
  <c r="J35" i="5"/>
  <c r="J35" i="6" s="1"/>
  <c r="J35" i="7" s="1"/>
  <c r="J34" i="5"/>
  <c r="J33" i="5"/>
  <c r="J33" i="6" s="1"/>
  <c r="J33" i="7" s="1"/>
  <c r="J32" i="5"/>
  <c r="J32" i="6" s="1"/>
  <c r="J32" i="7" s="1"/>
  <c r="J31" i="5"/>
  <c r="J30" i="5"/>
  <c r="J29" i="5"/>
  <c r="J29" i="6" s="1"/>
  <c r="J29" i="7" s="1"/>
  <c r="J28" i="5"/>
  <c r="J28" i="6" s="1"/>
  <c r="J28" i="7" s="1"/>
  <c r="J27" i="5"/>
  <c r="I33" i="5"/>
  <c r="I32" i="5"/>
  <c r="I31" i="5"/>
  <c r="I30" i="5"/>
  <c r="I29" i="5"/>
  <c r="I28" i="5"/>
  <c r="I28" i="6" s="1"/>
  <c r="I28" i="7" s="1"/>
  <c r="I27" i="5"/>
  <c r="I27" i="6" s="1"/>
  <c r="I27" i="7" s="1"/>
  <c r="I26" i="5"/>
  <c r="I26" i="6" s="1"/>
  <c r="I26" i="7" s="1"/>
  <c r="I25" i="5"/>
  <c r="I25" i="6" s="1"/>
  <c r="I25" i="7" s="1"/>
  <c r="I24" i="5"/>
  <c r="I24" i="6" s="1"/>
  <c r="I24" i="7" s="1"/>
  <c r="I23" i="5"/>
  <c r="H30" i="5"/>
  <c r="H29" i="5"/>
  <c r="H29" i="6" s="1"/>
  <c r="H29" i="7" s="1"/>
  <c r="H28" i="5"/>
  <c r="H28" i="6" s="1"/>
  <c r="H28" i="7" s="1"/>
  <c r="H27" i="5"/>
  <c r="H26" i="5"/>
  <c r="H25" i="5"/>
  <c r="H24" i="5"/>
  <c r="H23" i="5"/>
  <c r="H22" i="5"/>
  <c r="H21" i="5"/>
  <c r="H21" i="6" s="1"/>
  <c r="H21" i="7" s="1"/>
  <c r="G26" i="5"/>
  <c r="G26" i="6" s="1"/>
  <c r="G26" i="7" s="1"/>
  <c r="G25" i="5"/>
  <c r="G25" i="6" s="1"/>
  <c r="G25" i="7" s="1"/>
  <c r="G24" i="5"/>
  <c r="G24" i="6" s="1"/>
  <c r="G24" i="7" s="1"/>
  <c r="G23" i="5"/>
  <c r="G22" i="5"/>
  <c r="G21" i="5"/>
  <c r="G21" i="6" s="1"/>
  <c r="G21" i="7" s="1"/>
  <c r="G20" i="5"/>
  <c r="G19" i="5"/>
  <c r="G18" i="5"/>
  <c r="F22" i="5"/>
  <c r="F22" i="6" s="1"/>
  <c r="F22" i="7" s="1"/>
  <c r="F21" i="5"/>
  <c r="F21" i="6" s="1"/>
  <c r="F21" i="7" s="1"/>
  <c r="F20" i="5"/>
  <c r="F19" i="5"/>
  <c r="F18" i="5"/>
  <c r="F18" i="6" s="1"/>
  <c r="F18" i="7" s="1"/>
  <c r="F17" i="5"/>
  <c r="F16" i="5"/>
  <c r="F15" i="5"/>
  <c r="E20" i="5"/>
  <c r="E20" i="6" s="1"/>
  <c r="E20" i="7" s="1"/>
  <c r="E19" i="5"/>
  <c r="E19" i="6" s="1"/>
  <c r="E19" i="7" s="1"/>
  <c r="E18" i="5"/>
  <c r="E17" i="5"/>
  <c r="E16" i="5"/>
  <c r="E15" i="5"/>
  <c r="E15" i="6" s="1"/>
  <c r="E15" i="7" s="1"/>
  <c r="E14" i="5"/>
  <c r="E13" i="5"/>
  <c r="E13" i="6" s="1"/>
  <c r="E13" i="7" s="1"/>
  <c r="D18" i="5"/>
  <c r="D18" i="6" s="1"/>
  <c r="D18" i="7" s="1"/>
  <c r="D17" i="5"/>
  <c r="D16" i="5"/>
  <c r="D15" i="5"/>
  <c r="D14" i="5"/>
  <c r="D13" i="5"/>
  <c r="D12" i="5"/>
  <c r="D11" i="5"/>
  <c r="D11" i="6" s="1"/>
  <c r="D11" i="7" s="1"/>
  <c r="C15" i="5"/>
  <c r="C15" i="6" s="1"/>
  <c r="C15" i="7" s="1"/>
  <c r="C14" i="5"/>
  <c r="C14" i="6" s="1"/>
  <c r="C14" i="7" s="1"/>
  <c r="C13" i="5"/>
  <c r="C12" i="5"/>
  <c r="C11" i="5"/>
  <c r="C10" i="5"/>
  <c r="C10" i="6" s="1"/>
  <c r="C10" i="7" s="1"/>
  <c r="B13" i="5"/>
  <c r="B13" i="6" s="1"/>
  <c r="B13" i="7" s="1"/>
  <c r="B12" i="5"/>
  <c r="B12" i="6" s="1"/>
  <c r="B12" i="7" s="1"/>
  <c r="B11" i="5"/>
  <c r="B11" i="6" s="1"/>
  <c r="B11" i="7" s="1"/>
  <c r="B10" i="5"/>
  <c r="B10" i="6" s="1"/>
  <c r="B10" i="7" s="1"/>
  <c r="K37" i="6"/>
  <c r="K37" i="7" s="1"/>
  <c r="K35" i="6"/>
  <c r="K35" i="7" s="1"/>
  <c r="K31" i="6"/>
  <c r="K31" i="7" s="1"/>
  <c r="H26" i="6"/>
  <c r="H26" i="7" s="1"/>
  <c r="H24" i="6"/>
  <c r="H24" i="7" s="1"/>
  <c r="I23" i="6"/>
  <c r="I23" i="7" s="1"/>
  <c r="D16" i="6"/>
  <c r="D16" i="7" s="1"/>
  <c r="D14" i="6"/>
  <c r="D14" i="7" s="1"/>
  <c r="C11" i="6"/>
  <c r="C11" i="7" s="1"/>
  <c r="M45" i="6"/>
  <c r="M45" i="7" s="1"/>
  <c r="M44" i="6"/>
  <c r="M44" i="7" s="1"/>
  <c r="M43" i="6"/>
  <c r="M43" i="7" s="1"/>
  <c r="L41" i="6"/>
  <c r="L41" i="7" s="1"/>
  <c r="K41" i="6"/>
  <c r="K41" i="7" s="1"/>
  <c r="L40" i="6"/>
  <c r="L40" i="7" s="1"/>
  <c r="K40" i="6"/>
  <c r="K40" i="7" s="1"/>
  <c r="L39" i="6"/>
  <c r="L39" i="7" s="1"/>
  <c r="K39" i="6"/>
  <c r="K39" i="7" s="1"/>
  <c r="K38" i="6"/>
  <c r="K38" i="7" s="1"/>
  <c r="J37" i="6"/>
  <c r="J37" i="7" s="1"/>
  <c r="L36" i="6"/>
  <c r="L36" i="7" s="1"/>
  <c r="K36" i="6"/>
  <c r="K36" i="7" s="1"/>
  <c r="J34" i="6"/>
  <c r="J34" i="7" s="1"/>
  <c r="K33" i="6"/>
  <c r="K33" i="7" s="1"/>
  <c r="I33" i="6"/>
  <c r="I33" i="7" s="1"/>
  <c r="K32" i="6"/>
  <c r="K32" i="7" s="1"/>
  <c r="I32" i="6"/>
  <c r="I32" i="7" s="1"/>
  <c r="J31" i="6"/>
  <c r="J31" i="7" s="1"/>
  <c r="I31" i="6"/>
  <c r="I31" i="7" s="1"/>
  <c r="J30" i="6"/>
  <c r="J30" i="7" s="1"/>
  <c r="I30" i="6"/>
  <c r="I30" i="7" s="1"/>
  <c r="H30" i="6"/>
  <c r="H30" i="7" s="1"/>
  <c r="I29" i="6"/>
  <c r="I29" i="7" s="1"/>
  <c r="J27" i="6"/>
  <c r="J27" i="7" s="1"/>
  <c r="H27" i="6"/>
  <c r="H27" i="7" s="1"/>
  <c r="H25" i="6"/>
  <c r="H25" i="7" s="1"/>
  <c r="H23" i="6"/>
  <c r="H23" i="7" s="1"/>
  <c r="G23" i="6"/>
  <c r="G23" i="7" s="1"/>
  <c r="H22" i="6"/>
  <c r="H22" i="7" s="1"/>
  <c r="G22" i="6"/>
  <c r="G22" i="7" s="1"/>
  <c r="G20" i="6"/>
  <c r="G20" i="7" s="1"/>
  <c r="F20" i="6"/>
  <c r="F20" i="7" s="1"/>
  <c r="G19" i="6"/>
  <c r="G19" i="7" s="1"/>
  <c r="F19" i="6"/>
  <c r="F19" i="7" s="1"/>
  <c r="G18" i="6"/>
  <c r="G18" i="7" s="1"/>
  <c r="E18" i="6"/>
  <c r="E18" i="7" s="1"/>
  <c r="F17" i="6"/>
  <c r="F17" i="7" s="1"/>
  <c r="E17" i="6"/>
  <c r="E17" i="7" s="1"/>
  <c r="D17" i="6"/>
  <c r="D17" i="7" s="1"/>
  <c r="F16" i="6"/>
  <c r="F16" i="7" s="1"/>
  <c r="E16" i="6"/>
  <c r="E16" i="7" s="1"/>
  <c r="F15" i="6"/>
  <c r="F15" i="7" s="1"/>
  <c r="D15" i="6"/>
  <c r="D15" i="7" s="1"/>
  <c r="E14" i="6"/>
  <c r="E14" i="7" s="1"/>
  <c r="D13" i="6"/>
  <c r="D13" i="7" s="1"/>
  <c r="C13" i="6"/>
  <c r="C13" i="7" s="1"/>
  <c r="D12" i="6"/>
  <c r="D12" i="7" s="1"/>
  <c r="C12" i="6"/>
  <c r="C12" i="7" s="1"/>
  <c r="P8" i="3"/>
  <c r="P8" i="4" s="1"/>
  <c r="M49" i="3"/>
  <c r="M49" i="4" s="1"/>
  <c r="M48" i="3"/>
  <c r="M48" i="4" s="1"/>
  <c r="M47" i="3"/>
  <c r="M47" i="4" s="1"/>
  <c r="M46" i="3"/>
  <c r="M46" i="4" s="1"/>
  <c r="M45" i="3"/>
  <c r="M45" i="4" s="1"/>
  <c r="M44" i="3"/>
  <c r="M44" i="4" s="1"/>
  <c r="M43" i="3"/>
  <c r="M43" i="4" s="1"/>
  <c r="M42" i="3"/>
  <c r="M42" i="4" s="1"/>
  <c r="M41" i="3"/>
  <c r="M41" i="4" s="1"/>
  <c r="M40" i="3"/>
  <c r="M40" i="4" s="1"/>
  <c r="M39" i="3"/>
  <c r="M39" i="4" s="1"/>
  <c r="L45" i="3"/>
  <c r="L45" i="4" s="1"/>
  <c r="L44" i="3"/>
  <c r="L44" i="4" s="1"/>
  <c r="L43" i="3"/>
  <c r="L43" i="4" s="1"/>
  <c r="L42" i="3"/>
  <c r="L42" i="4" s="1"/>
  <c r="L41" i="3"/>
  <c r="L41" i="4" s="1"/>
  <c r="L40" i="3"/>
  <c r="L40" i="4" s="1"/>
  <c r="L39" i="3"/>
  <c r="L39" i="4" s="1"/>
  <c r="L38" i="3"/>
  <c r="L38" i="4" s="1"/>
  <c r="L37" i="3"/>
  <c r="L37" i="4" s="1"/>
  <c r="L36" i="3"/>
  <c r="L36" i="4" s="1"/>
  <c r="L35" i="3"/>
  <c r="L35" i="4" s="1"/>
  <c r="K41" i="3"/>
  <c r="K41" i="4" s="1"/>
  <c r="K40" i="3"/>
  <c r="K40" i="4" s="1"/>
  <c r="K39" i="3"/>
  <c r="K39" i="4" s="1"/>
  <c r="K38" i="3"/>
  <c r="K38" i="4" s="1"/>
  <c r="K37" i="3"/>
  <c r="K37" i="4" s="1"/>
  <c r="K36" i="3"/>
  <c r="K36" i="4" s="1"/>
  <c r="K35" i="3"/>
  <c r="K35" i="4" s="1"/>
  <c r="K34" i="3"/>
  <c r="K34" i="4" s="1"/>
  <c r="K33" i="3"/>
  <c r="K33" i="4" s="1"/>
  <c r="K32" i="3"/>
  <c r="K32" i="4" s="1"/>
  <c r="K31" i="3"/>
  <c r="K31" i="4" s="1"/>
  <c r="J37" i="3"/>
  <c r="J37" i="4" s="1"/>
  <c r="J36" i="3"/>
  <c r="J36" i="4" s="1"/>
  <c r="J35" i="3"/>
  <c r="J35" i="4" s="1"/>
  <c r="J34" i="3"/>
  <c r="J34" i="4" s="1"/>
  <c r="J33" i="3"/>
  <c r="J33" i="4" s="1"/>
  <c r="J32" i="3"/>
  <c r="J32" i="4" s="1"/>
  <c r="J31" i="3"/>
  <c r="J31" i="4" s="1"/>
  <c r="J30" i="3"/>
  <c r="J30" i="4" s="1"/>
  <c r="J29" i="3"/>
  <c r="J29" i="4" s="1"/>
  <c r="J28" i="3"/>
  <c r="J28" i="4" s="1"/>
  <c r="J27" i="3"/>
  <c r="J27" i="4" s="1"/>
  <c r="I33" i="3"/>
  <c r="I33" i="4" s="1"/>
  <c r="I32" i="3"/>
  <c r="I32" i="4" s="1"/>
  <c r="I31" i="3"/>
  <c r="I31" i="4" s="1"/>
  <c r="I30" i="3"/>
  <c r="I30" i="4" s="1"/>
  <c r="I29" i="3"/>
  <c r="I29" i="4" s="1"/>
  <c r="I28" i="3"/>
  <c r="I28" i="4" s="1"/>
  <c r="I27" i="3"/>
  <c r="I27" i="4" s="1"/>
  <c r="I26" i="3"/>
  <c r="I26" i="4" s="1"/>
  <c r="I25" i="3"/>
  <c r="I25" i="4" s="1"/>
  <c r="I24" i="3"/>
  <c r="I24" i="4" s="1"/>
  <c r="I23" i="3"/>
  <c r="I23" i="4" s="1"/>
  <c r="H30" i="3"/>
  <c r="H30" i="4" s="1"/>
  <c r="H29" i="3"/>
  <c r="H29" i="4" s="1"/>
  <c r="H28" i="3"/>
  <c r="H28" i="4" s="1"/>
  <c r="H27" i="3"/>
  <c r="H27" i="4" s="1"/>
  <c r="H26" i="3"/>
  <c r="H26" i="4" s="1"/>
  <c r="H25" i="3"/>
  <c r="H25" i="4" s="1"/>
  <c r="H24" i="3"/>
  <c r="H24" i="4" s="1"/>
  <c r="H23" i="3"/>
  <c r="H23" i="4" s="1"/>
  <c r="H22" i="3"/>
  <c r="H22" i="4" s="1"/>
  <c r="H21" i="3"/>
  <c r="H21" i="4" s="1"/>
  <c r="G26" i="3"/>
  <c r="G26" i="4" s="1"/>
  <c r="G25" i="3"/>
  <c r="G25" i="4" s="1"/>
  <c r="G24" i="3"/>
  <c r="G24" i="4" s="1"/>
  <c r="G23" i="3"/>
  <c r="G23" i="4" s="1"/>
  <c r="G22" i="3"/>
  <c r="G22" i="4" s="1"/>
  <c r="G21" i="3"/>
  <c r="G21" i="4" s="1"/>
  <c r="G20" i="3"/>
  <c r="G20" i="4" s="1"/>
  <c r="G19" i="3"/>
  <c r="G19" i="4" s="1"/>
  <c r="G18" i="3"/>
  <c r="G18" i="4" s="1"/>
  <c r="F22" i="3"/>
  <c r="F22" i="4" s="1"/>
  <c r="F21" i="3"/>
  <c r="F21" i="4" s="1"/>
  <c r="F20" i="3"/>
  <c r="F20" i="4" s="1"/>
  <c r="F19" i="3"/>
  <c r="F19" i="4" s="1"/>
  <c r="F18" i="3"/>
  <c r="F18" i="4" s="1"/>
  <c r="F17" i="3"/>
  <c r="F17" i="4" s="1"/>
  <c r="F16" i="3"/>
  <c r="F16" i="4" s="1"/>
  <c r="F15" i="3"/>
  <c r="F15" i="4" s="1"/>
  <c r="E20" i="3"/>
  <c r="E20" i="4" s="1"/>
  <c r="E19" i="3"/>
  <c r="E19" i="4" s="1"/>
  <c r="E18" i="3"/>
  <c r="E18" i="4" s="1"/>
  <c r="E17" i="3"/>
  <c r="E17" i="4" s="1"/>
  <c r="E16" i="3"/>
  <c r="E16" i="4" s="1"/>
  <c r="E15" i="3"/>
  <c r="E15" i="4" s="1"/>
  <c r="E14" i="3"/>
  <c r="E14" i="4" s="1"/>
  <c r="E13" i="3"/>
  <c r="E13" i="4" s="1"/>
  <c r="D18" i="3"/>
  <c r="D18" i="4" s="1"/>
  <c r="D17" i="3"/>
  <c r="D17" i="4" s="1"/>
  <c r="D16" i="3"/>
  <c r="D16" i="4" s="1"/>
  <c r="D15" i="3"/>
  <c r="D15" i="4" s="1"/>
  <c r="D14" i="3"/>
  <c r="D14" i="4" s="1"/>
  <c r="D13" i="3"/>
  <c r="D13" i="4" s="1"/>
  <c r="D12" i="3"/>
  <c r="D12" i="4" s="1"/>
  <c r="D11" i="3"/>
  <c r="D11" i="4" s="1"/>
  <c r="C15" i="3"/>
  <c r="C15" i="4" s="1"/>
  <c r="C14" i="3"/>
  <c r="C14" i="4" s="1"/>
  <c r="C13" i="3"/>
  <c r="C13" i="4" s="1"/>
  <c r="C12" i="3"/>
  <c r="C12" i="4" s="1"/>
  <c r="C11" i="3"/>
  <c r="C11" i="4" s="1"/>
  <c r="C10" i="3"/>
  <c r="C10" i="4" s="1"/>
  <c r="C9" i="3"/>
  <c r="C9" i="4" s="1"/>
  <c r="B8" i="3"/>
  <c r="B9" i="3"/>
  <c r="B9" i="4" s="1"/>
  <c r="B10" i="3"/>
  <c r="B10" i="4" s="1"/>
  <c r="B11" i="3"/>
  <c r="B11" i="4" s="1"/>
  <c r="B12" i="3"/>
  <c r="B12" i="4" s="1"/>
  <c r="B13" i="3"/>
  <c r="B13" i="4" s="1"/>
  <c r="B7" i="3"/>
  <c r="D6" i="2"/>
  <c r="C6" i="2"/>
  <c r="B6" i="2"/>
  <c r="R7" i="2"/>
  <c r="O46" i="2"/>
  <c r="K22" i="2"/>
  <c r="J26" i="2"/>
  <c r="G19" i="2"/>
  <c r="E14" i="2"/>
  <c r="E10" i="2"/>
  <c r="C7" i="2"/>
  <c r="D7" i="2" s="1"/>
  <c r="C8" i="2"/>
  <c r="E8" i="2" s="1"/>
  <c r="C9" i="2"/>
  <c r="E9" i="2" s="1"/>
  <c r="C10" i="2"/>
  <c r="D10" i="2" s="1"/>
  <c r="C11" i="2"/>
  <c r="F11" i="2" s="1"/>
  <c r="C12" i="2"/>
  <c r="E12" i="2" s="1"/>
  <c r="C13" i="2"/>
  <c r="E13" i="2" s="1"/>
  <c r="C14" i="2"/>
  <c r="G14" i="2" s="1"/>
  <c r="C15" i="2"/>
  <c r="H15" i="2" s="1"/>
  <c r="C16" i="2"/>
  <c r="H16" i="2" s="1"/>
  <c r="C17" i="2"/>
  <c r="G17" i="2" s="1"/>
  <c r="C18" i="2"/>
  <c r="G18" i="2" s="1"/>
  <c r="C19" i="2"/>
  <c r="I19" i="2" s="1"/>
  <c r="C20" i="2"/>
  <c r="H20" i="2" s="1"/>
  <c r="C21" i="2"/>
  <c r="J21" i="2" s="1"/>
  <c r="C22" i="2"/>
  <c r="I22" i="2" s="1"/>
  <c r="C23" i="2"/>
  <c r="I23" i="2" s="1"/>
  <c r="C24" i="2"/>
  <c r="K24" i="2" s="1"/>
  <c r="C25" i="2"/>
  <c r="K25" i="2" s="1"/>
  <c r="C26" i="2"/>
  <c r="L26" i="2" s="1"/>
  <c r="C27" i="2"/>
  <c r="K27" i="2" s="1"/>
  <c r="C28" i="2"/>
  <c r="K28" i="2" s="1"/>
  <c r="C29" i="2"/>
  <c r="K29" i="2" s="1"/>
  <c r="C30" i="2"/>
  <c r="L30" i="2" s="1"/>
  <c r="C31" i="2"/>
  <c r="M31" i="2" s="1"/>
  <c r="C32" i="2"/>
  <c r="K32" i="2" s="1"/>
  <c r="C33" i="2"/>
  <c r="L33" i="2" s="1"/>
  <c r="C34" i="2"/>
  <c r="L34" i="2" s="1"/>
  <c r="C35" i="2"/>
  <c r="M35" i="2" s="1"/>
  <c r="C36" i="2"/>
  <c r="N36" i="2" s="1"/>
  <c r="C37" i="2"/>
  <c r="N37" i="2" s="1"/>
  <c r="C38" i="2"/>
  <c r="M38" i="2" s="1"/>
  <c r="C39" i="2"/>
  <c r="M39" i="2" s="1"/>
  <c r="C40" i="2"/>
  <c r="N40" i="2" s="1"/>
  <c r="C41" i="2"/>
  <c r="O41" i="2" s="1"/>
  <c r="C42" i="2"/>
  <c r="N42" i="2" s="1"/>
  <c r="C43" i="2"/>
  <c r="N43" i="2" s="1"/>
  <c r="C44" i="2"/>
  <c r="N44" i="2" s="1"/>
  <c r="C45" i="2"/>
  <c r="O45" i="2" s="1"/>
  <c r="C46" i="2"/>
  <c r="C47" i="2"/>
  <c r="O47" i="2" s="1"/>
  <c r="C48" i="2"/>
  <c r="O48" i="2" s="1"/>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5" i="2"/>
  <c r="F12" i="2" l="1"/>
  <c r="I24" i="2"/>
  <c r="K26" i="2"/>
  <c r="L35" i="2"/>
  <c r="O38" i="2"/>
  <c r="D11" i="2"/>
  <c r="G15" i="2"/>
  <c r="J22" i="2"/>
  <c r="K30" i="2"/>
  <c r="M32" i="2"/>
  <c r="O42" i="2"/>
  <c r="L27" i="2"/>
  <c r="M36" i="2"/>
  <c r="I20" i="2"/>
  <c r="L31" i="2"/>
  <c r="M40" i="2"/>
  <c r="F13" i="2"/>
  <c r="H21" i="2"/>
  <c r="N41" i="2"/>
  <c r="D8" i="2"/>
  <c r="D12" i="2"/>
  <c r="E11" i="2"/>
  <c r="F10" i="2"/>
  <c r="F14" i="2"/>
  <c r="G12" i="2"/>
  <c r="G16" i="2"/>
  <c r="H14" i="2"/>
  <c r="H18" i="2"/>
  <c r="I17" i="2"/>
  <c r="I21" i="2"/>
  <c r="I25" i="2"/>
  <c r="J23" i="2"/>
  <c r="J27" i="2"/>
  <c r="K23" i="2"/>
  <c r="K31" i="2"/>
  <c r="L28" i="2"/>
  <c r="L32" i="2"/>
  <c r="L36" i="2"/>
  <c r="M33" i="2"/>
  <c r="M37" i="2"/>
  <c r="N34" i="2"/>
  <c r="N38" i="2"/>
  <c r="O39" i="2"/>
  <c r="O43" i="2"/>
  <c r="F17" i="2"/>
  <c r="H17" i="2"/>
  <c r="D9" i="2"/>
  <c r="F15" i="2"/>
  <c r="G13" i="2"/>
  <c r="H19" i="2"/>
  <c r="I18" i="2"/>
  <c r="J20" i="2"/>
  <c r="J24" i="2"/>
  <c r="J28" i="2"/>
  <c r="L29" i="2"/>
  <c r="M30" i="2"/>
  <c r="M34" i="2"/>
  <c r="N35" i="2"/>
  <c r="N39" i="2"/>
  <c r="O40" i="2"/>
  <c r="O44" i="2"/>
  <c r="F16" i="2"/>
  <c r="J25" i="2"/>
  <c r="J29" i="2"/>
</calcChain>
</file>

<file path=xl/sharedStrings.xml><?xml version="1.0" encoding="utf-8"?>
<sst xmlns="http://schemas.openxmlformats.org/spreadsheetml/2006/main" count="209" uniqueCount="45">
  <si>
    <t>Salarisschalen per 1-4-2020  (verhoging 3,0% ten opzichte van 1-7-2019)</t>
  </si>
  <si>
    <t>Salarisnummer</t>
  </si>
  <si>
    <t xml:space="preserve"> Brutosalaris 
1 juli 2019 </t>
  </si>
  <si>
    <t xml:space="preserve"> Brutosalaris 
1 april 2020 </t>
  </si>
  <si>
    <t xml:space="preserve"> schaal 1 </t>
  </si>
  <si>
    <t>schaal 2</t>
  </si>
  <si>
    <t>schaal 3</t>
  </si>
  <si>
    <t>schaal 4</t>
  </si>
  <si>
    <t>schaal 5</t>
  </si>
  <si>
    <t>schaal 6</t>
  </si>
  <si>
    <t>schaal 7</t>
  </si>
  <si>
    <t>schaal 8</t>
  </si>
  <si>
    <t>schaal 9</t>
  </si>
  <si>
    <t>schaal 10</t>
  </si>
  <si>
    <t>schaal 11</t>
  </si>
  <si>
    <t>schaal 12</t>
  </si>
  <si>
    <t>leerjaar</t>
  </si>
  <si>
    <t>Leerlingenschaal</t>
  </si>
  <si>
    <t>I</t>
  </si>
  <si>
    <t>II</t>
  </si>
  <si>
    <t>III</t>
  </si>
  <si>
    <t>WML</t>
  </si>
  <si>
    <t>Onverlet WML</t>
  </si>
  <si>
    <t>WML:</t>
  </si>
  <si>
    <t>Wettelijk Minimumloon</t>
  </si>
  <si>
    <t>Als bedragen in de schaal door wijziging van het wettelijk minimumloon lager worden dan het wettelijk minimumloon,</t>
  </si>
  <si>
    <t>dan heeft de werknemer recht op betaling van het wettelijk minimumloon.</t>
  </si>
  <si>
    <t>Salarisschalen per 1-6-2021  (verhoging 2,0% ten opzichte van 1-4-2020)</t>
  </si>
  <si>
    <t>Bruto-salaris 1 april 2020</t>
  </si>
  <si>
    <t xml:space="preserve"> Bruto-salaris 
1 juni 2021</t>
  </si>
  <si>
    <t>Salarisschalen per 1-5-2022 (verhoging 1-9: 3,0% &amp; 10-12: 2,0% ten opzichte van 1-6-2021)</t>
  </si>
  <si>
    <t xml:space="preserve"> schaal 1</t>
  </si>
  <si>
    <r>
      <rPr>
        <b/>
        <sz val="11"/>
        <color theme="1"/>
        <rFont val="Calibri"/>
        <family val="2"/>
        <scheme val="minor"/>
      </rPr>
      <t xml:space="preserve">Salarisschalen per 1-1-2023 </t>
    </r>
    <r>
      <rPr>
        <sz val="11"/>
        <color theme="1"/>
        <rFont val="Calibri"/>
        <family val="2"/>
        <scheme val="minor"/>
      </rPr>
      <t>(verhoging salarisschalen 4,35% ten opzichte van 1-5-2022)</t>
    </r>
  </si>
  <si>
    <r>
      <rPr>
        <b/>
        <sz val="11"/>
        <color theme="1"/>
        <rFont val="Calibri"/>
        <family val="2"/>
        <scheme val="minor"/>
      </rPr>
      <t xml:space="preserve">Salarisschalen per 1-2-2024 </t>
    </r>
    <r>
      <rPr>
        <sz val="11"/>
        <color theme="1"/>
        <rFont val="Calibri"/>
        <family val="2"/>
        <scheme val="minor"/>
      </rPr>
      <t>(verhoging salarisschalen 1-9: 5,0% &amp; salarisschalen 10-12: 4,0% ten opzichte van 1-1-2023, met een minimum van € 175,00)</t>
    </r>
  </si>
  <si>
    <r>
      <rPr>
        <b/>
        <sz val="11"/>
        <color theme="1"/>
        <rFont val="Calibri"/>
        <family val="2"/>
        <scheme val="minor"/>
      </rPr>
      <t xml:space="preserve">Salarisschalen per 1-11-2024 </t>
    </r>
    <r>
      <rPr>
        <sz val="11"/>
        <color theme="1"/>
        <rFont val="Calibri"/>
        <family val="2"/>
        <scheme val="minor"/>
      </rPr>
      <t>(verhoging salarisschalen 2,50% ten opzichte van 1-2-2024)</t>
    </r>
  </si>
  <si>
    <r>
      <rPr>
        <b/>
        <sz val="11"/>
        <color theme="1"/>
        <rFont val="Calibri"/>
        <family val="2"/>
        <scheme val="minor"/>
      </rPr>
      <t xml:space="preserve">Salarisschalen per 1-5-2025 </t>
    </r>
    <r>
      <rPr>
        <sz val="11"/>
        <color theme="1"/>
        <rFont val="Calibri"/>
        <family val="2"/>
        <scheme val="minor"/>
      </rPr>
      <t>(verhoging salarisschalen 2,50% ten opzichte van 1-11-2024)</t>
    </r>
  </si>
  <si>
    <t xml:space="preserve">Het wettelijk minimumloon op 1 januari 2023 is € 1934,40 bruto per maand (bij een 38-urige werkweek). </t>
  </si>
  <si>
    <t>Uitgaande van het wettelijk minimumloon op 1 januari 2024: € 2.185,13 bruto per maand (minimumuurloon van € 13,27 * 38 uur per week * 52 weken / 12 maanden).</t>
  </si>
  <si>
    <t>De WML per 1 januari 2024 is € 13,27 per uur.</t>
  </si>
  <si>
    <t>Als bedragen in de schaal door wijziging of herberekening van het WML lager worden dan het WML, dan heeft de werknemer recht op betaling op het in dat geval geldende WML.</t>
  </si>
  <si>
    <t>Uitgaande van de basisarbeidsduur van gemiddeld 38 uur per week en 260 werkbare dagen, is de WML per 1 januari 2024 berekend op € 2.185,13 bruto per maand.</t>
  </si>
  <si>
    <t>WML: Wettelijk Minimumloon:</t>
  </si>
  <si>
    <t>Geldt voor een werknemer in 2024 echter een aantal werkbare dagen van 261 of 262, dan geldt een WML van respectievelijk € 2.193,53 of € 2.201,94 bruto per maand.</t>
  </si>
  <si>
    <t>Alle bedragen van de salarisschalen zijn naar boven afgerond op een bedrag in hele euro's.</t>
  </si>
  <si>
    <t xml:space="preserve"> 175,- bruto per maand)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</si>
</sst>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9" fontId="0" fillId="0" borderId="0" xfId="0" applyNumberFormat="1"/>
    <xf numFmtId="0" fontId="0" fillId="0" borderId="0" xfId="0" applyAlignment="1">
      <alignment wrapText="1"/>
    </xf>
    <xf numFmtId="3" fontId="0" fillId="0" borderId="0" xfId="0" applyNumberFormat="1"/>
    <xf numFmtId="3" fontId="0" fillId="0" borderId="0" xfId="0" applyNumberFormat="1" applyAlignment="1">
      <alignment horizontal="right"/>
    </xf>
    <xf numFmtId="14" fontId="0" fillId="0" borderId="0" xfId="0" applyNumberFormat="1" applyAlignment="1">
      <alignment wrapText="1"/>
    </xf>
    <xf numFmtId="0" fontId="0" fillId="0" borderId="0" xfId="0" applyAlignment="1">
      <alignment horizontal="left" vertical="top" wrapText="1"/>
    </xf>
    <xf numFmtId="164" fontId="0" fillId="0" borderId="0" xfId="0" applyNumberFormat="1"/>
    <xf numFmtId="10" fontId="0" fillId="0" borderId="0" xfId="0" applyNumberFormat="1"/>
    <xf numFmtId="43" fontId="0" fillId="0" borderId="0" xfId="1" applyFont="1"/>
    <xf numFmtId="0" fontId="0" fillId="0" borderId="0" xfId="0" applyAlignment="1">
      <alignment horizontal="center"/>
    </xf>
    <xf numFmtId="3" fontId="0" fillId="0" borderId="0" xfId="0" applyNumberFormat="1" applyAlignment="1">
      <alignment horizontal="center"/>
    </xf>
    <xf numFmtId="0" fontId="3" fillId="0" borderId="0" xfId="0" applyFont="1"/>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44783-9382-4A5B-9056-CB87F679E571}">
  <dimension ref="A1:T55"/>
  <sheetViews>
    <sheetView workbookViewId="0">
      <selection activeCell="G8" sqref="G8"/>
    </sheetView>
  </sheetViews>
  <sheetFormatPr defaultRowHeight="14.5" x14ac:dyDescent="0.35"/>
  <cols>
    <col min="1" max="1" width="14.453125" customWidth="1"/>
    <col min="2" max="2" width="9.1796875" customWidth="1"/>
  </cols>
  <sheetData>
    <row r="1" spans="1:20" x14ac:dyDescent="0.35">
      <c r="A1" t="s">
        <v>35</v>
      </c>
      <c r="S1" s="1"/>
      <c r="T1" s="1"/>
    </row>
    <row r="3" spans="1:20" x14ac:dyDescent="0.35">
      <c r="A3" t="s">
        <v>1</v>
      </c>
      <c r="B3" t="s">
        <v>4</v>
      </c>
      <c r="C3" t="s">
        <v>5</v>
      </c>
      <c r="D3" t="s">
        <v>6</v>
      </c>
      <c r="E3" t="s">
        <v>7</v>
      </c>
      <c r="F3" t="s">
        <v>8</v>
      </c>
      <c r="G3" t="s">
        <v>9</v>
      </c>
      <c r="H3" t="s">
        <v>10</v>
      </c>
      <c r="I3" t="s">
        <v>11</v>
      </c>
      <c r="J3" t="s">
        <v>12</v>
      </c>
      <c r="K3" t="s">
        <v>13</v>
      </c>
      <c r="L3" t="s">
        <v>14</v>
      </c>
      <c r="M3" t="s">
        <v>15</v>
      </c>
      <c r="O3" t="s">
        <v>16</v>
      </c>
      <c r="P3" t="s">
        <v>17</v>
      </c>
    </row>
    <row r="4" spans="1:20" hidden="1" x14ac:dyDescent="0.35">
      <c r="B4" s="8">
        <v>2.5000000000000001E-2</v>
      </c>
      <c r="C4" s="8">
        <v>2.5000000000000001E-2</v>
      </c>
      <c r="D4" s="8">
        <v>2.5000000000000001E-2</v>
      </c>
      <c r="E4" s="8">
        <v>2.5000000000000001E-2</v>
      </c>
      <c r="F4" s="8">
        <v>2.5000000000000001E-2</v>
      </c>
      <c r="G4" s="8">
        <v>2.5000000000000001E-2</v>
      </c>
      <c r="H4" s="8">
        <v>2.5000000000000001E-2</v>
      </c>
      <c r="I4" s="8">
        <v>2.5000000000000001E-2</v>
      </c>
      <c r="J4" s="8">
        <v>2.5000000000000001E-2</v>
      </c>
      <c r="K4" s="8">
        <v>2.5000000000000001E-2</v>
      </c>
      <c r="L4" s="8">
        <v>2.5000000000000001E-2</v>
      </c>
      <c r="M4" s="8">
        <v>2.5000000000000001E-2</v>
      </c>
      <c r="N4" s="8"/>
      <c r="O4" s="8"/>
      <c r="P4" s="8">
        <v>2.5000000000000001E-2</v>
      </c>
    </row>
    <row r="6" spans="1:20" x14ac:dyDescent="0.35">
      <c r="A6">
        <v>-2</v>
      </c>
      <c r="B6" s="10" t="s">
        <v>21</v>
      </c>
      <c r="O6" t="s">
        <v>18</v>
      </c>
      <c r="P6" s="11" t="s">
        <v>21</v>
      </c>
    </row>
    <row r="7" spans="1:20" x14ac:dyDescent="0.35">
      <c r="A7">
        <v>-1</v>
      </c>
      <c r="B7" s="10" t="s">
        <v>21</v>
      </c>
      <c r="O7" t="s">
        <v>19</v>
      </c>
      <c r="P7" s="11" t="s">
        <v>21</v>
      </c>
    </row>
    <row r="8" spans="1:20" x14ac:dyDescent="0.35">
      <c r="A8">
        <v>0</v>
      </c>
      <c r="B8" s="10" t="s">
        <v>21</v>
      </c>
      <c r="O8" t="s">
        <v>20</v>
      </c>
      <c r="P8" s="4">
        <f>ROUNDUP((ROUNDUP((MAX(ROUNDUP('1-1-2023'!P8*P$4,0),175)+'1-1-2023'!P8)*(100%+P$4),0))*(100%+P$4),0)</f>
        <v>2236</v>
      </c>
    </row>
    <row r="9" spans="1:20" x14ac:dyDescent="0.35">
      <c r="A9">
        <v>1</v>
      </c>
      <c r="B9" s="4">
        <f>ROUNDUP((ROUNDUP((MAX(ROUNDUP('1-1-2023'!B9*B$4,0),175)+'1-1-2023'!B9)*(100%+B$4),0))*(100%+B$4),0)</f>
        <v>2232</v>
      </c>
      <c r="C9" s="4">
        <f>ROUNDUP((ROUNDUP((MAX(ROUNDUP('1-1-2023'!C9*C$4,0),175)+'1-1-2023'!C9)*(100%+C$4),0))*(100%+C$4),0)</f>
        <v>2232</v>
      </c>
      <c r="O9" t="s">
        <v>22</v>
      </c>
    </row>
    <row r="10" spans="1:20" x14ac:dyDescent="0.35">
      <c r="A10">
        <v>2</v>
      </c>
      <c r="B10" s="4">
        <f>ROUNDUP('1-11-2024'!B10*(100%+B$4),0)</f>
        <v>2304</v>
      </c>
      <c r="C10" s="4">
        <f>ROUNDUP('1-11-2024'!C10*(100%+C$4),0)</f>
        <v>2304</v>
      </c>
    </row>
    <row r="11" spans="1:20" x14ac:dyDescent="0.35">
      <c r="A11">
        <v>3</v>
      </c>
      <c r="B11" s="4">
        <f>ROUNDUP('1-11-2024'!B11*(100%+B$4),0)</f>
        <v>2387</v>
      </c>
      <c r="C11" s="4">
        <f>ROUNDUP('1-11-2024'!C11*(100%+C$4),0)</f>
        <v>2387</v>
      </c>
      <c r="D11" s="4">
        <f>ROUNDUP('1-11-2024'!D11*(100%+D$4),0)</f>
        <v>2387</v>
      </c>
    </row>
    <row r="12" spans="1:20" x14ac:dyDescent="0.35">
      <c r="A12">
        <v>4</v>
      </c>
      <c r="B12" s="4">
        <f>ROUNDUP('1-11-2024'!B12*(100%+B$4),0)</f>
        <v>2473</v>
      </c>
      <c r="C12" s="4">
        <f>ROUNDUP('1-11-2024'!C12*(100%+C$4),0)</f>
        <v>2473</v>
      </c>
      <c r="D12" s="4">
        <f>ROUNDUP('1-11-2024'!D12*(100%+D$4),0)</f>
        <v>2473</v>
      </c>
    </row>
    <row r="13" spans="1:20" x14ac:dyDescent="0.35">
      <c r="A13">
        <v>5</v>
      </c>
      <c r="B13" s="4">
        <f>ROUNDUP('1-11-2024'!B13*(100%+B$4),0)</f>
        <v>2574</v>
      </c>
      <c r="C13" s="4">
        <f>ROUNDUP('1-11-2024'!C13*(100%+C$4),0)</f>
        <v>2574</v>
      </c>
      <c r="D13" s="4">
        <f>ROUNDUP('1-11-2024'!D13*(100%+D$4),0)</f>
        <v>2574</v>
      </c>
      <c r="E13" s="4">
        <f>ROUNDUP('1-11-2024'!E13*(100%+E$4),0)</f>
        <v>2574</v>
      </c>
    </row>
    <row r="14" spans="1:20" x14ac:dyDescent="0.35">
      <c r="A14">
        <v>6</v>
      </c>
      <c r="C14" s="4">
        <f>ROUNDUP('1-11-2024'!C14*(100%+C$4),0)</f>
        <v>2694</v>
      </c>
      <c r="D14" s="4">
        <f>ROUNDUP('1-11-2024'!D14*(100%+D$4),0)</f>
        <v>2694</v>
      </c>
      <c r="E14" s="4">
        <f>ROUNDUP('1-11-2024'!E14*(100%+E$4),0)</f>
        <v>2694</v>
      </c>
    </row>
    <row r="15" spans="1:20" x14ac:dyDescent="0.35">
      <c r="A15">
        <v>7</v>
      </c>
      <c r="C15" s="4">
        <f>ROUNDUP('1-11-2024'!C15*(100%+C$4),0)</f>
        <v>2820</v>
      </c>
      <c r="D15" s="4">
        <f>ROUNDUP('1-11-2024'!D15*(100%+D$4),0)</f>
        <v>2820</v>
      </c>
      <c r="E15" s="4">
        <f>ROUNDUP('1-11-2024'!E15*(100%+E$4),0)</f>
        <v>2820</v>
      </c>
      <c r="F15" s="4">
        <f>ROUNDUP('1-11-2024'!F15*(100%+F$4),0)</f>
        <v>2820</v>
      </c>
    </row>
    <row r="16" spans="1:20" x14ac:dyDescent="0.35">
      <c r="A16">
        <v>8</v>
      </c>
      <c r="D16" s="4">
        <f>ROUNDUP('1-11-2024'!D16*(100%+D$4),0)</f>
        <v>2964</v>
      </c>
      <c r="E16" s="4">
        <f>ROUNDUP('1-11-2024'!E16*(100%+E$4),0)</f>
        <v>2964</v>
      </c>
      <c r="F16" s="4">
        <f>ROUNDUP('1-11-2024'!F16*(100%+F$4),0)</f>
        <v>2964</v>
      </c>
    </row>
    <row r="17" spans="1:11" x14ac:dyDescent="0.35">
      <c r="A17">
        <v>9</v>
      </c>
      <c r="D17" s="4">
        <f>ROUNDUP('1-11-2024'!D17*(100%+D$4),0)</f>
        <v>3098</v>
      </c>
      <c r="E17" s="4">
        <f>ROUNDUP('1-11-2024'!E17*(100%+E$4),0)</f>
        <v>3098</v>
      </c>
      <c r="F17" s="4">
        <f>ROUNDUP('1-11-2024'!F17*(100%+F$4),0)</f>
        <v>3098</v>
      </c>
    </row>
    <row r="18" spans="1:11" x14ac:dyDescent="0.35">
      <c r="A18">
        <v>10</v>
      </c>
      <c r="D18" s="4">
        <f>ROUNDUP('1-11-2024'!D18*(100%+D$4),0)</f>
        <v>3243</v>
      </c>
      <c r="E18" s="4">
        <f>ROUNDUP('1-11-2024'!E18*(100%+E$4),0)</f>
        <v>3243</v>
      </c>
      <c r="F18" s="4">
        <f>ROUNDUP('1-11-2024'!F18*(100%+F$4),0)</f>
        <v>3243</v>
      </c>
      <c r="G18" s="4">
        <f>ROUNDUP('1-11-2024'!G18*(100%+G$4),0)</f>
        <v>3243</v>
      </c>
    </row>
    <row r="19" spans="1:11" x14ac:dyDescent="0.35">
      <c r="A19">
        <v>11</v>
      </c>
      <c r="E19" s="4">
        <f>ROUNDUP('1-11-2024'!E19*(100%+E$4),0)</f>
        <v>3394</v>
      </c>
      <c r="F19" s="4">
        <f>ROUNDUP('1-11-2024'!F19*(100%+F$4),0)</f>
        <v>3394</v>
      </c>
      <c r="G19" s="4">
        <f>ROUNDUP('1-11-2024'!G19*(100%+G$4),0)</f>
        <v>3394</v>
      </c>
    </row>
    <row r="20" spans="1:11" x14ac:dyDescent="0.35">
      <c r="A20">
        <v>12</v>
      </c>
      <c r="E20" s="4">
        <f>ROUNDUP('1-11-2024'!E20*(100%+E$4),0)</f>
        <v>3537</v>
      </c>
      <c r="F20" s="4">
        <f>ROUNDUP('1-11-2024'!F20*(100%+F$4),0)</f>
        <v>3537</v>
      </c>
      <c r="G20" s="4">
        <f>ROUNDUP('1-11-2024'!G20*(100%+G$4),0)</f>
        <v>3537</v>
      </c>
    </row>
    <row r="21" spans="1:11" x14ac:dyDescent="0.35">
      <c r="A21">
        <v>13</v>
      </c>
      <c r="F21" s="4">
        <f>ROUNDUP('1-11-2024'!F21*(100%+F$4),0)</f>
        <v>3684</v>
      </c>
      <c r="G21" s="4">
        <f>ROUNDUP('1-11-2024'!G21*(100%+G$4),0)</f>
        <v>3684</v>
      </c>
      <c r="H21" s="4">
        <f>ROUNDUP('1-11-2024'!H21*(100%+H$4),0)</f>
        <v>3684</v>
      </c>
    </row>
    <row r="22" spans="1:11" x14ac:dyDescent="0.35">
      <c r="A22">
        <v>14</v>
      </c>
      <c r="F22" s="4">
        <f>ROUNDUP('1-11-2024'!F22*(100%+F$4),0)</f>
        <v>3827</v>
      </c>
      <c r="G22" s="4">
        <f>ROUNDUP('1-11-2024'!G22*(100%+G$4),0)</f>
        <v>3827</v>
      </c>
      <c r="H22" s="4">
        <f>ROUNDUP('1-11-2024'!H22*(100%+H$4),0)</f>
        <v>3827</v>
      </c>
    </row>
    <row r="23" spans="1:11" x14ac:dyDescent="0.35">
      <c r="A23">
        <v>15</v>
      </c>
      <c r="G23" s="4">
        <f>ROUNDUP('1-11-2024'!G23*(100%+G$4),0)</f>
        <v>3975</v>
      </c>
      <c r="H23" s="4">
        <f>ROUNDUP('1-11-2024'!H23*(100%+H$4),0)</f>
        <v>3975</v>
      </c>
      <c r="I23" s="4">
        <f>ROUNDUP('1-11-2024'!I23*(100%+I$4),0)</f>
        <v>3975</v>
      </c>
    </row>
    <row r="24" spans="1:11" x14ac:dyDescent="0.35">
      <c r="A24">
        <v>16</v>
      </c>
      <c r="G24" s="4">
        <f>ROUNDUP('1-11-2024'!G24*(100%+G$4),0)</f>
        <v>4112</v>
      </c>
      <c r="H24" s="4">
        <f>ROUNDUP('1-11-2024'!H24*(100%+H$4),0)</f>
        <v>4112</v>
      </c>
      <c r="I24" s="4">
        <f>ROUNDUP('1-11-2024'!I24*(100%+I$4),0)</f>
        <v>4112</v>
      </c>
    </row>
    <row r="25" spans="1:11" x14ac:dyDescent="0.35">
      <c r="A25">
        <v>17</v>
      </c>
      <c r="G25" s="4">
        <f>ROUNDUP('1-11-2024'!G25*(100%+G$4),0)</f>
        <v>4255</v>
      </c>
      <c r="H25" s="4">
        <f>ROUNDUP('1-11-2024'!H25*(100%+H$4),0)</f>
        <v>4255</v>
      </c>
      <c r="I25" s="4">
        <f>ROUNDUP('1-11-2024'!I25*(100%+I$4),0)</f>
        <v>4255</v>
      </c>
    </row>
    <row r="26" spans="1:11" x14ac:dyDescent="0.35">
      <c r="A26">
        <v>18</v>
      </c>
      <c r="G26" s="4">
        <f>ROUNDUP('1-11-2024'!G26*(100%+G$4),0)</f>
        <v>4383</v>
      </c>
      <c r="H26" s="4">
        <f>ROUNDUP('1-11-2024'!H26*(100%+H$4),0)</f>
        <v>4383</v>
      </c>
      <c r="I26" s="4">
        <f>ROUNDUP('1-11-2024'!I26*(100%+I$4),0)</f>
        <v>4383</v>
      </c>
    </row>
    <row r="27" spans="1:11" x14ac:dyDescent="0.35">
      <c r="A27">
        <v>19</v>
      </c>
      <c r="H27" s="4">
        <f>ROUNDUP('1-11-2024'!H27*(100%+H$4),0)</f>
        <v>4492</v>
      </c>
      <c r="I27" s="4">
        <f>ROUNDUP('1-11-2024'!I27*(100%+I$4),0)</f>
        <v>4492</v>
      </c>
      <c r="J27" s="4">
        <f>ROUNDUP('1-11-2024'!J27*(100%+J$4),0)</f>
        <v>4492</v>
      </c>
    </row>
    <row r="28" spans="1:11" x14ac:dyDescent="0.35">
      <c r="A28">
        <v>20</v>
      </c>
      <c r="H28" s="4">
        <f>ROUNDUP('1-11-2024'!H28*(100%+H$4),0)</f>
        <v>4601</v>
      </c>
      <c r="I28" s="4">
        <f>ROUNDUP('1-11-2024'!I28*(100%+I$4),0)</f>
        <v>4601</v>
      </c>
      <c r="J28" s="4">
        <f>ROUNDUP('1-11-2024'!J28*(100%+J$4),0)</f>
        <v>4601</v>
      </c>
    </row>
    <row r="29" spans="1:11" x14ac:dyDescent="0.35">
      <c r="A29">
        <v>21</v>
      </c>
      <c r="H29" s="4">
        <f>ROUNDUP('1-11-2024'!H29*(100%+H$4),0)</f>
        <v>4719</v>
      </c>
      <c r="I29" s="4">
        <f>ROUNDUP('1-11-2024'!I29*(100%+I$4),0)</f>
        <v>4719</v>
      </c>
      <c r="J29" s="4">
        <f>ROUNDUP('1-11-2024'!J29*(100%+J$4),0)</f>
        <v>4719</v>
      </c>
    </row>
    <row r="30" spans="1:11" x14ac:dyDescent="0.35">
      <c r="A30">
        <v>22</v>
      </c>
      <c r="H30" s="4">
        <f>ROUNDUP('1-11-2024'!H30*(100%+H$4),0)</f>
        <v>4832</v>
      </c>
      <c r="I30" s="4">
        <f>ROUNDUP('1-11-2024'!I30*(100%+I$4),0)</f>
        <v>4832</v>
      </c>
      <c r="J30" s="4">
        <f>ROUNDUP('1-11-2024'!J30*(100%+J$4),0)</f>
        <v>4832</v>
      </c>
    </row>
    <row r="31" spans="1:11" x14ac:dyDescent="0.35">
      <c r="A31">
        <v>23</v>
      </c>
      <c r="I31" s="4">
        <f>ROUNDUP('1-11-2024'!I31*(100%+I$4),0)</f>
        <v>4956</v>
      </c>
      <c r="J31" s="4">
        <f>ROUNDUP('1-11-2024'!J31*(100%+J$4),0)</f>
        <v>4956</v>
      </c>
      <c r="K31" s="4">
        <f>ROUNDUP('1-11-2024'!K31*(100%+K$4),0)</f>
        <v>4861</v>
      </c>
    </row>
    <row r="32" spans="1:11" x14ac:dyDescent="0.35">
      <c r="A32">
        <v>24</v>
      </c>
      <c r="I32" s="4">
        <f>ROUNDUP('1-11-2024'!I32*(100%+I$4),0)</f>
        <v>5074</v>
      </c>
      <c r="J32" s="4">
        <f>ROUNDUP('1-11-2024'!J32*(100%+J$4),0)</f>
        <v>5074</v>
      </c>
      <c r="K32" s="4">
        <f>ROUNDUP('1-11-2024'!K32*(100%+K$4),0)</f>
        <v>4978</v>
      </c>
    </row>
    <row r="33" spans="1:13" x14ac:dyDescent="0.35">
      <c r="A33">
        <v>25</v>
      </c>
      <c r="I33" s="4">
        <f>ROUNDUP('1-11-2024'!I33*(100%+I$4),0)</f>
        <v>5201</v>
      </c>
      <c r="J33" s="4">
        <f>ROUNDUP('1-11-2024'!J33*(100%+J$4),0)</f>
        <v>5201</v>
      </c>
      <c r="K33" s="4">
        <f>ROUNDUP('1-11-2024'!K33*(100%+K$4),0)</f>
        <v>5102</v>
      </c>
    </row>
    <row r="34" spans="1:13" x14ac:dyDescent="0.35">
      <c r="A34">
        <v>26</v>
      </c>
      <c r="J34" s="4">
        <f>ROUNDUP('1-11-2024'!J34*(100%+J$4),0)</f>
        <v>5333</v>
      </c>
      <c r="K34" s="4">
        <f>ROUNDUP('1-11-2024'!K34*(100%+K$4),0)</f>
        <v>5231</v>
      </c>
    </row>
    <row r="35" spans="1:13" x14ac:dyDescent="0.35">
      <c r="A35">
        <v>27</v>
      </c>
      <c r="J35" s="4">
        <f>ROUNDUP('1-11-2024'!J35*(100%+J$4),0)</f>
        <v>5464</v>
      </c>
      <c r="K35" s="4">
        <f>ROUNDUP('1-11-2024'!K35*(100%+K$4),0)</f>
        <v>5360</v>
      </c>
      <c r="L35" s="4">
        <f>ROUNDUP('1-11-2024'!L35*(100%+L$4),0)</f>
        <v>5360</v>
      </c>
    </row>
    <row r="36" spans="1:13" x14ac:dyDescent="0.35">
      <c r="A36">
        <v>28</v>
      </c>
      <c r="J36" s="4">
        <f>ROUNDUP('1-11-2024'!J36*(100%+J$4),0)</f>
        <v>5601</v>
      </c>
      <c r="K36" s="4">
        <f>ROUNDUP('1-11-2024'!K36*(100%+K$4),0)</f>
        <v>5494</v>
      </c>
      <c r="L36" s="4">
        <f>ROUNDUP('1-11-2024'!L36*(100%+L$4),0)</f>
        <v>5494</v>
      </c>
    </row>
    <row r="37" spans="1:13" x14ac:dyDescent="0.35">
      <c r="A37">
        <v>29</v>
      </c>
      <c r="J37" s="4">
        <f>ROUNDUP('1-11-2024'!J37*(100%+J$4),0)</f>
        <v>5740</v>
      </c>
      <c r="K37" s="4">
        <f>ROUNDUP('1-11-2024'!K37*(100%+K$4),0)</f>
        <v>5630</v>
      </c>
      <c r="L37" s="4">
        <f>ROUNDUP('1-11-2024'!L37*(100%+L$4),0)</f>
        <v>5630</v>
      </c>
    </row>
    <row r="38" spans="1:13" x14ac:dyDescent="0.35">
      <c r="A38">
        <v>30</v>
      </c>
      <c r="K38" s="4">
        <f>ROUNDUP('1-11-2024'!K38*(100%+K$4),0)</f>
        <v>5771</v>
      </c>
      <c r="L38" s="4">
        <f>ROUNDUP('1-11-2024'!L38*(100%+L$4),0)</f>
        <v>5771</v>
      </c>
    </row>
    <row r="39" spans="1:13" x14ac:dyDescent="0.35">
      <c r="A39">
        <v>31</v>
      </c>
      <c r="K39" s="4">
        <f>ROUNDUP('1-11-2024'!K39*(100%+K$4),0)</f>
        <v>5914</v>
      </c>
      <c r="L39" s="4">
        <f>ROUNDUP('1-11-2024'!L39*(100%+L$4),0)</f>
        <v>5914</v>
      </c>
      <c r="M39" s="4">
        <f>ROUNDUP('1-11-2024'!M39*(100%+M$4),0)</f>
        <v>5914</v>
      </c>
    </row>
    <row r="40" spans="1:13" x14ac:dyDescent="0.35">
      <c r="A40">
        <v>32</v>
      </c>
      <c r="K40" s="4">
        <f>ROUNDUP('1-11-2024'!K40*(100%+K$4),0)</f>
        <v>6061</v>
      </c>
      <c r="L40" s="4">
        <f>ROUNDUP('1-11-2024'!L40*(100%+L$4),0)</f>
        <v>6061</v>
      </c>
      <c r="M40" s="4">
        <f>ROUNDUP('1-11-2024'!M40*(100%+M$4),0)</f>
        <v>6061</v>
      </c>
    </row>
    <row r="41" spans="1:13" x14ac:dyDescent="0.35">
      <c r="A41">
        <v>33</v>
      </c>
      <c r="K41" s="4">
        <f>ROUNDUP('1-11-2024'!K41*(100%+K$4),0)</f>
        <v>6210</v>
      </c>
      <c r="L41" s="4">
        <f>ROUNDUP('1-11-2024'!L41*(100%+L$4),0)</f>
        <v>6210</v>
      </c>
      <c r="M41" s="4">
        <f>ROUNDUP('1-11-2024'!M41*(100%+M$4),0)</f>
        <v>6210</v>
      </c>
    </row>
    <row r="42" spans="1:13" x14ac:dyDescent="0.35">
      <c r="A42">
        <v>34</v>
      </c>
      <c r="L42" s="4">
        <f>ROUNDUP('1-11-2024'!L42*(100%+L$4),0)</f>
        <v>6365</v>
      </c>
      <c r="M42" s="4">
        <f>ROUNDUP('1-11-2024'!M42*(100%+M$4),0)</f>
        <v>6365</v>
      </c>
    </row>
    <row r="43" spans="1:13" x14ac:dyDescent="0.35">
      <c r="A43">
        <v>35</v>
      </c>
      <c r="L43" s="4">
        <f>ROUNDUP('1-11-2024'!L43*(100%+L$4),0)</f>
        <v>6524</v>
      </c>
      <c r="M43" s="4">
        <f>ROUNDUP('1-11-2024'!M43*(100%+M$4),0)</f>
        <v>6524</v>
      </c>
    </row>
    <row r="44" spans="1:13" x14ac:dyDescent="0.35">
      <c r="A44">
        <v>36</v>
      </c>
      <c r="L44" s="4">
        <f>ROUNDUP('1-11-2024'!L44*(100%+L$4),0)</f>
        <v>6688</v>
      </c>
      <c r="M44" s="4">
        <f>ROUNDUP('1-11-2024'!M44*(100%+M$4),0)</f>
        <v>6688</v>
      </c>
    </row>
    <row r="45" spans="1:13" x14ac:dyDescent="0.35">
      <c r="A45">
        <v>37</v>
      </c>
      <c r="L45" s="4">
        <f>ROUNDUP('1-11-2024'!L45*(100%+L$4),0)</f>
        <v>6855</v>
      </c>
      <c r="M45" s="4">
        <f>ROUNDUP('1-11-2024'!M45*(100%+M$4),0)</f>
        <v>6855</v>
      </c>
    </row>
    <row r="46" spans="1:13" x14ac:dyDescent="0.35">
      <c r="A46">
        <v>38</v>
      </c>
      <c r="M46" s="4">
        <f>ROUNDUP('1-11-2024'!M46*(100%+M$4),0)</f>
        <v>7024</v>
      </c>
    </row>
    <row r="47" spans="1:13" x14ac:dyDescent="0.35">
      <c r="A47">
        <v>39</v>
      </c>
      <c r="M47" s="4">
        <f>ROUNDUP('1-11-2024'!M47*(100%+M$4),0)</f>
        <v>7198</v>
      </c>
    </row>
    <row r="48" spans="1:13" x14ac:dyDescent="0.35">
      <c r="A48">
        <v>40</v>
      </c>
      <c r="M48" s="4">
        <f>ROUNDUP('1-11-2024'!M48*(100%+M$4),0)</f>
        <v>7376</v>
      </c>
    </row>
    <row r="49" spans="1:13" x14ac:dyDescent="0.35">
      <c r="A49">
        <v>41</v>
      </c>
      <c r="M49" s="4">
        <f>ROUNDUP('1-11-2024'!M49*(100%+M$4),0)</f>
        <v>7560</v>
      </c>
    </row>
    <row r="52" spans="1:13" x14ac:dyDescent="0.35">
      <c r="A52" t="s">
        <v>23</v>
      </c>
    </row>
    <row r="53" spans="1:13" x14ac:dyDescent="0.35">
      <c r="A53" t="s">
        <v>25</v>
      </c>
    </row>
    <row r="54" spans="1:13" x14ac:dyDescent="0.35">
      <c r="A54" t="s">
        <v>26</v>
      </c>
    </row>
    <row r="55" spans="1:13" x14ac:dyDescent="0.35">
      <c r="A55" t="s">
        <v>37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DE952-5CA1-4D69-9D6C-8D32449A7E6C}">
  <dimension ref="A1:T55"/>
  <sheetViews>
    <sheetView topLeftCell="A26" workbookViewId="0">
      <selection activeCell="G57" sqref="G57"/>
    </sheetView>
  </sheetViews>
  <sheetFormatPr defaultRowHeight="14.5" x14ac:dyDescent="0.35"/>
  <cols>
    <col min="1" max="1" width="14.453125" customWidth="1"/>
    <col min="2" max="2" width="9.1796875" customWidth="1"/>
  </cols>
  <sheetData>
    <row r="1" spans="1:20" x14ac:dyDescent="0.35">
      <c r="A1" t="s">
        <v>34</v>
      </c>
      <c r="S1" s="1"/>
      <c r="T1" s="1"/>
    </row>
    <row r="3" spans="1:20" x14ac:dyDescent="0.35">
      <c r="A3" t="s">
        <v>1</v>
      </c>
      <c r="B3" t="s">
        <v>4</v>
      </c>
      <c r="C3" t="s">
        <v>5</v>
      </c>
      <c r="D3" t="s">
        <v>6</v>
      </c>
      <c r="E3" t="s">
        <v>7</v>
      </c>
      <c r="F3" t="s">
        <v>8</v>
      </c>
      <c r="G3" t="s">
        <v>9</v>
      </c>
      <c r="H3" t="s">
        <v>10</v>
      </c>
      <c r="I3" t="s">
        <v>11</v>
      </c>
      <c r="J3" t="s">
        <v>12</v>
      </c>
      <c r="K3" t="s">
        <v>13</v>
      </c>
      <c r="L3" t="s">
        <v>14</v>
      </c>
      <c r="M3" t="s">
        <v>15</v>
      </c>
      <c r="O3" t="s">
        <v>16</v>
      </c>
      <c r="P3" t="s">
        <v>17</v>
      </c>
    </row>
    <row r="4" spans="1:20" hidden="1" x14ac:dyDescent="0.35">
      <c r="B4" s="8">
        <v>2.5000000000000001E-2</v>
      </c>
      <c r="C4" s="8">
        <v>2.5000000000000001E-2</v>
      </c>
      <c r="D4" s="8">
        <v>2.5000000000000001E-2</v>
      </c>
      <c r="E4" s="8">
        <v>2.5000000000000001E-2</v>
      </c>
      <c r="F4" s="8">
        <v>2.5000000000000001E-2</v>
      </c>
      <c r="G4" s="8">
        <v>2.5000000000000001E-2</v>
      </c>
      <c r="H4" s="8">
        <v>2.5000000000000001E-2</v>
      </c>
      <c r="I4" s="8">
        <v>2.5000000000000001E-2</v>
      </c>
      <c r="J4" s="8">
        <v>2.5000000000000001E-2</v>
      </c>
      <c r="K4" s="8">
        <v>2.5000000000000001E-2</v>
      </c>
      <c r="L4" s="8">
        <v>2.5000000000000001E-2</v>
      </c>
      <c r="M4" s="8">
        <v>2.5000000000000001E-2</v>
      </c>
      <c r="N4" s="8"/>
      <c r="O4" s="8"/>
      <c r="P4" s="8">
        <v>2.5000000000000001E-2</v>
      </c>
    </row>
    <row r="6" spans="1:20" x14ac:dyDescent="0.35">
      <c r="A6">
        <v>-2</v>
      </c>
      <c r="B6" s="10" t="s">
        <v>21</v>
      </c>
      <c r="O6" t="s">
        <v>18</v>
      </c>
      <c r="P6" s="11" t="s">
        <v>21</v>
      </c>
    </row>
    <row r="7" spans="1:20" x14ac:dyDescent="0.35">
      <c r="A7">
        <v>-1</v>
      </c>
      <c r="B7" s="10" t="s">
        <v>21</v>
      </c>
      <c r="O7" t="s">
        <v>19</v>
      </c>
      <c r="P7" s="11" t="s">
        <v>21</v>
      </c>
    </row>
    <row r="8" spans="1:20" x14ac:dyDescent="0.35">
      <c r="A8">
        <v>0</v>
      </c>
      <c r="B8" s="10" t="s">
        <v>21</v>
      </c>
      <c r="O8" t="s">
        <v>20</v>
      </c>
      <c r="P8" s="11" t="s">
        <v>21</v>
      </c>
    </row>
    <row r="9" spans="1:20" x14ac:dyDescent="0.35">
      <c r="A9">
        <v>1</v>
      </c>
      <c r="B9" s="10" t="s">
        <v>21</v>
      </c>
      <c r="C9" s="10" t="s">
        <v>21</v>
      </c>
    </row>
    <row r="10" spans="1:20" x14ac:dyDescent="0.35">
      <c r="A10">
        <v>2</v>
      </c>
      <c r="B10" s="4">
        <f>ROUNDUP('1-2-2024'!B10*(100%+B$4),0)</f>
        <v>2247</v>
      </c>
      <c r="C10" s="4">
        <f>ROUNDUP('1-2-2024'!C10*(100%+C$4),0)</f>
        <v>2247</v>
      </c>
    </row>
    <row r="11" spans="1:20" x14ac:dyDescent="0.35">
      <c r="A11">
        <v>3</v>
      </c>
      <c r="B11" s="4">
        <f>ROUNDUP('1-2-2024'!B11*(100%+B$4),0)</f>
        <v>2328</v>
      </c>
      <c r="C11" s="4">
        <f>ROUNDUP('1-2-2024'!C11*(100%+C$4),0)</f>
        <v>2328</v>
      </c>
      <c r="D11" s="4">
        <f>ROUNDUP('1-2-2024'!D11*(100%+D$4),0)</f>
        <v>2328</v>
      </c>
    </row>
    <row r="12" spans="1:20" x14ac:dyDescent="0.35">
      <c r="A12">
        <v>4</v>
      </c>
      <c r="B12" s="4">
        <f>ROUNDUP('1-2-2024'!B12*(100%+B$4),0)</f>
        <v>2412</v>
      </c>
      <c r="C12" s="4">
        <f>ROUNDUP('1-2-2024'!C12*(100%+C$4),0)</f>
        <v>2412</v>
      </c>
      <c r="D12" s="4">
        <f>ROUNDUP('1-2-2024'!D12*(100%+D$4),0)</f>
        <v>2412</v>
      </c>
    </row>
    <row r="13" spans="1:20" x14ac:dyDescent="0.35">
      <c r="A13">
        <v>5</v>
      </c>
      <c r="B13" s="4">
        <f>ROUNDUP('1-2-2024'!B13*(100%+B$4),0)</f>
        <v>2511</v>
      </c>
      <c r="C13" s="4">
        <f>ROUNDUP('1-2-2024'!C13*(100%+C$4),0)</f>
        <v>2511</v>
      </c>
      <c r="D13" s="4">
        <f>ROUNDUP('1-2-2024'!D13*(100%+D$4),0)</f>
        <v>2511</v>
      </c>
      <c r="E13" s="4">
        <f>ROUNDUP('1-2-2024'!E13*(100%+E$4),0)</f>
        <v>2511</v>
      </c>
    </row>
    <row r="14" spans="1:20" x14ac:dyDescent="0.35">
      <c r="A14">
        <v>6</v>
      </c>
      <c r="C14" s="4">
        <f>ROUNDUP('1-2-2024'!C14*(100%+C$4),0)</f>
        <v>2628</v>
      </c>
      <c r="D14" s="4">
        <f>ROUNDUP('1-2-2024'!D14*(100%+D$4),0)</f>
        <v>2628</v>
      </c>
      <c r="E14" s="4">
        <f>ROUNDUP('1-2-2024'!E14*(100%+E$4),0)</f>
        <v>2628</v>
      </c>
    </row>
    <row r="15" spans="1:20" x14ac:dyDescent="0.35">
      <c r="A15">
        <v>7</v>
      </c>
      <c r="C15" s="4">
        <f>ROUNDUP('1-2-2024'!C15*(100%+C$4),0)</f>
        <v>2751</v>
      </c>
      <c r="D15" s="4">
        <f>ROUNDUP('1-2-2024'!D15*(100%+D$4),0)</f>
        <v>2751</v>
      </c>
      <c r="E15" s="4">
        <f>ROUNDUP('1-2-2024'!E15*(100%+E$4),0)</f>
        <v>2751</v>
      </c>
      <c r="F15" s="4">
        <f>ROUNDUP('1-2-2024'!F15*(100%+F$4),0)</f>
        <v>2751</v>
      </c>
    </row>
    <row r="16" spans="1:20" x14ac:dyDescent="0.35">
      <c r="A16">
        <v>8</v>
      </c>
      <c r="D16" s="4">
        <f>ROUNDUP('1-2-2024'!D16*(100%+D$4),0)</f>
        <v>2891</v>
      </c>
      <c r="E16" s="4">
        <f>ROUNDUP('1-2-2024'!E16*(100%+E$4),0)</f>
        <v>2891</v>
      </c>
      <c r="F16" s="4">
        <f>ROUNDUP('1-2-2024'!F16*(100%+F$4),0)</f>
        <v>2891</v>
      </c>
    </row>
    <row r="17" spans="1:11" x14ac:dyDescent="0.35">
      <c r="A17">
        <v>9</v>
      </c>
      <c r="D17" s="4">
        <f>ROUNDUP('1-2-2024'!D17*(100%+D$4),0)</f>
        <v>3022</v>
      </c>
      <c r="E17" s="4">
        <f>ROUNDUP('1-2-2024'!E17*(100%+E$4),0)</f>
        <v>3022</v>
      </c>
      <c r="F17" s="4">
        <f>ROUNDUP('1-2-2024'!F17*(100%+F$4),0)</f>
        <v>3022</v>
      </c>
    </row>
    <row r="18" spans="1:11" x14ac:dyDescent="0.35">
      <c r="A18">
        <v>10</v>
      </c>
      <c r="D18" s="4">
        <f>ROUNDUP('1-2-2024'!D18*(100%+D$4),0)</f>
        <v>3163</v>
      </c>
      <c r="E18" s="4">
        <f>ROUNDUP('1-2-2024'!E18*(100%+E$4),0)</f>
        <v>3163</v>
      </c>
      <c r="F18" s="4">
        <f>ROUNDUP('1-2-2024'!F18*(100%+F$4),0)</f>
        <v>3163</v>
      </c>
      <c r="G18" s="4">
        <f>ROUNDUP('1-2-2024'!G18*(100%+G$4),0)</f>
        <v>3163</v>
      </c>
    </row>
    <row r="19" spans="1:11" x14ac:dyDescent="0.35">
      <c r="A19">
        <v>11</v>
      </c>
      <c r="E19" s="4">
        <f>ROUNDUP('1-2-2024'!E19*(100%+E$4),0)</f>
        <v>3311</v>
      </c>
      <c r="F19" s="4">
        <f>ROUNDUP('1-2-2024'!F19*(100%+F$4),0)</f>
        <v>3311</v>
      </c>
      <c r="G19" s="4">
        <f>ROUNDUP('1-2-2024'!G19*(100%+G$4),0)</f>
        <v>3311</v>
      </c>
    </row>
    <row r="20" spans="1:11" x14ac:dyDescent="0.35">
      <c r="A20">
        <v>12</v>
      </c>
      <c r="E20" s="4">
        <f>ROUNDUP('1-2-2024'!E20*(100%+E$4),0)</f>
        <v>3450</v>
      </c>
      <c r="F20" s="4">
        <f>ROUNDUP('1-2-2024'!F20*(100%+F$4),0)</f>
        <v>3450</v>
      </c>
      <c r="G20" s="4">
        <f>ROUNDUP('1-2-2024'!G20*(100%+G$4),0)</f>
        <v>3450</v>
      </c>
    </row>
    <row r="21" spans="1:11" x14ac:dyDescent="0.35">
      <c r="A21">
        <v>13</v>
      </c>
      <c r="F21" s="4">
        <f>ROUNDUP('1-2-2024'!F21*(100%+F$4),0)</f>
        <v>3594</v>
      </c>
      <c r="G21" s="4">
        <f>ROUNDUP('1-2-2024'!G21*(100%+G$4),0)</f>
        <v>3594</v>
      </c>
      <c r="H21" s="4">
        <f>ROUNDUP('1-2-2024'!H21*(100%+H$4),0)</f>
        <v>3594</v>
      </c>
    </row>
    <row r="22" spans="1:11" x14ac:dyDescent="0.35">
      <c r="A22">
        <v>14</v>
      </c>
      <c r="F22" s="4">
        <f>ROUNDUP('1-2-2024'!F22*(100%+F$4),0)</f>
        <v>3733</v>
      </c>
      <c r="G22" s="4">
        <f>ROUNDUP('1-2-2024'!G22*(100%+G$4),0)</f>
        <v>3733</v>
      </c>
      <c r="H22" s="4">
        <f>ROUNDUP('1-2-2024'!H22*(100%+H$4),0)</f>
        <v>3733</v>
      </c>
    </row>
    <row r="23" spans="1:11" x14ac:dyDescent="0.35">
      <c r="A23">
        <v>15</v>
      </c>
      <c r="G23" s="4">
        <f>ROUNDUP('1-2-2024'!G23*(100%+G$4),0)</f>
        <v>3878</v>
      </c>
      <c r="H23" s="4">
        <f>ROUNDUP('1-2-2024'!H23*(100%+H$4),0)</f>
        <v>3878</v>
      </c>
      <c r="I23" s="4">
        <f>ROUNDUP('1-2-2024'!I23*(100%+I$4),0)</f>
        <v>3878</v>
      </c>
    </row>
    <row r="24" spans="1:11" x14ac:dyDescent="0.35">
      <c r="A24">
        <v>16</v>
      </c>
      <c r="G24" s="4">
        <f>ROUNDUP('1-2-2024'!G24*(100%+G$4),0)</f>
        <v>4011</v>
      </c>
      <c r="H24" s="4">
        <f>ROUNDUP('1-2-2024'!H24*(100%+H$4),0)</f>
        <v>4011</v>
      </c>
      <c r="I24" s="4">
        <f>ROUNDUP('1-2-2024'!I24*(100%+I$4),0)</f>
        <v>4011</v>
      </c>
    </row>
    <row r="25" spans="1:11" x14ac:dyDescent="0.35">
      <c r="A25">
        <v>17</v>
      </c>
      <c r="G25" s="4">
        <f>ROUNDUP('1-2-2024'!G25*(100%+G$4),0)</f>
        <v>4151</v>
      </c>
      <c r="H25" s="4">
        <f>ROUNDUP('1-2-2024'!H25*(100%+H$4),0)</f>
        <v>4151</v>
      </c>
      <c r="I25" s="4">
        <f>ROUNDUP('1-2-2024'!I25*(100%+I$4),0)</f>
        <v>4151</v>
      </c>
    </row>
    <row r="26" spans="1:11" x14ac:dyDescent="0.35">
      <c r="A26">
        <v>18</v>
      </c>
      <c r="G26" s="4">
        <f>ROUNDUP('1-2-2024'!G26*(100%+G$4),0)</f>
        <v>4276</v>
      </c>
      <c r="H26" s="4">
        <f>ROUNDUP('1-2-2024'!H26*(100%+H$4),0)</f>
        <v>4276</v>
      </c>
      <c r="I26" s="4">
        <f>ROUNDUP('1-2-2024'!I26*(100%+I$4),0)</f>
        <v>4276</v>
      </c>
    </row>
    <row r="27" spans="1:11" x14ac:dyDescent="0.35">
      <c r="A27">
        <v>19</v>
      </c>
      <c r="H27" s="4">
        <f>ROUNDUP('1-2-2024'!H27*(100%+H$4),0)</f>
        <v>4382</v>
      </c>
      <c r="I27" s="4">
        <f>ROUNDUP('1-2-2024'!I27*(100%+I$4),0)</f>
        <v>4382</v>
      </c>
      <c r="J27" s="4">
        <f>ROUNDUP('1-2-2024'!J27*(100%+J$4),0)</f>
        <v>4382</v>
      </c>
    </row>
    <row r="28" spans="1:11" x14ac:dyDescent="0.35">
      <c r="A28">
        <v>20</v>
      </c>
      <c r="H28" s="4">
        <f>ROUNDUP('1-2-2024'!H28*(100%+H$4),0)</f>
        <v>4488</v>
      </c>
      <c r="I28" s="4">
        <f>ROUNDUP('1-2-2024'!I28*(100%+I$4),0)</f>
        <v>4488</v>
      </c>
      <c r="J28" s="4">
        <f>ROUNDUP('1-2-2024'!J28*(100%+J$4),0)</f>
        <v>4488</v>
      </c>
    </row>
    <row r="29" spans="1:11" x14ac:dyDescent="0.35">
      <c r="A29">
        <v>21</v>
      </c>
      <c r="H29" s="4">
        <f>ROUNDUP('1-2-2024'!H29*(100%+H$4),0)</f>
        <v>4603</v>
      </c>
      <c r="I29" s="4">
        <f>ROUNDUP('1-2-2024'!I29*(100%+I$4),0)</f>
        <v>4603</v>
      </c>
      <c r="J29" s="4">
        <f>ROUNDUP('1-2-2024'!J29*(100%+J$4),0)</f>
        <v>4603</v>
      </c>
    </row>
    <row r="30" spans="1:11" x14ac:dyDescent="0.35">
      <c r="A30">
        <v>22</v>
      </c>
      <c r="H30" s="4">
        <f>ROUNDUP('1-2-2024'!H30*(100%+H$4),0)</f>
        <v>4714</v>
      </c>
      <c r="I30" s="4">
        <f>ROUNDUP('1-2-2024'!I30*(100%+I$4),0)</f>
        <v>4714</v>
      </c>
      <c r="J30" s="4">
        <f>ROUNDUP('1-2-2024'!J30*(100%+J$4),0)</f>
        <v>4714</v>
      </c>
    </row>
    <row r="31" spans="1:11" x14ac:dyDescent="0.35">
      <c r="A31">
        <v>23</v>
      </c>
      <c r="I31" s="4">
        <f>ROUNDUP('1-2-2024'!I31*(100%+I$4),0)</f>
        <v>4835</v>
      </c>
      <c r="J31" s="4">
        <f>ROUNDUP('1-2-2024'!J31*(100%+J$4),0)</f>
        <v>4835</v>
      </c>
      <c r="K31" s="4">
        <f>ROUNDUP('1-2-2024'!K31*(100%+K$4),0)</f>
        <v>4742</v>
      </c>
    </row>
    <row r="32" spans="1:11" x14ac:dyDescent="0.35">
      <c r="A32">
        <v>24</v>
      </c>
      <c r="I32" s="4">
        <f>ROUNDUP('1-2-2024'!I32*(100%+I$4),0)</f>
        <v>4950</v>
      </c>
      <c r="J32" s="4">
        <f>ROUNDUP('1-2-2024'!J32*(100%+J$4),0)</f>
        <v>4950</v>
      </c>
      <c r="K32" s="4">
        <f>ROUNDUP('1-2-2024'!K32*(100%+K$4),0)</f>
        <v>4856</v>
      </c>
    </row>
    <row r="33" spans="1:13" x14ac:dyDescent="0.35">
      <c r="A33">
        <v>25</v>
      </c>
      <c r="I33" s="4">
        <f>ROUNDUP('1-2-2024'!I33*(100%+I$4),0)</f>
        <v>5074</v>
      </c>
      <c r="J33" s="4">
        <f>ROUNDUP('1-2-2024'!J33*(100%+J$4),0)</f>
        <v>5074</v>
      </c>
      <c r="K33" s="4">
        <f>ROUNDUP('1-2-2024'!K33*(100%+K$4),0)</f>
        <v>4977</v>
      </c>
    </row>
    <row r="34" spans="1:13" x14ac:dyDescent="0.35">
      <c r="A34">
        <v>26</v>
      </c>
      <c r="J34" s="4">
        <f>ROUNDUP('1-2-2024'!J34*(100%+J$4),0)</f>
        <v>5202</v>
      </c>
      <c r="K34" s="4">
        <f>ROUNDUP('1-2-2024'!K34*(100%+K$4),0)</f>
        <v>5103</v>
      </c>
    </row>
    <row r="35" spans="1:13" x14ac:dyDescent="0.35">
      <c r="A35">
        <v>27</v>
      </c>
      <c r="J35" s="4">
        <f>ROUNDUP('1-2-2024'!J35*(100%+J$4),0)</f>
        <v>5330</v>
      </c>
      <c r="K35" s="4">
        <f>ROUNDUP('1-2-2024'!K35*(100%+K$4),0)</f>
        <v>5229</v>
      </c>
      <c r="L35" s="4">
        <f>ROUNDUP('1-2-2024'!L35*(100%+L$4),0)</f>
        <v>5229</v>
      </c>
    </row>
    <row r="36" spans="1:13" x14ac:dyDescent="0.35">
      <c r="A36">
        <v>28</v>
      </c>
      <c r="J36" s="4">
        <f>ROUNDUP('1-2-2024'!J36*(100%+J$4),0)</f>
        <v>5464</v>
      </c>
      <c r="K36" s="4">
        <f>ROUNDUP('1-2-2024'!K36*(100%+K$4),0)</f>
        <v>5360</v>
      </c>
      <c r="L36" s="4">
        <f>ROUNDUP('1-2-2024'!L36*(100%+L$4),0)</f>
        <v>5360</v>
      </c>
    </row>
    <row r="37" spans="1:13" x14ac:dyDescent="0.35">
      <c r="A37">
        <v>29</v>
      </c>
      <c r="J37" s="4">
        <f>ROUNDUP('1-2-2024'!J37*(100%+J$4),0)</f>
        <v>5600</v>
      </c>
      <c r="K37" s="4">
        <f>ROUNDUP('1-2-2024'!K37*(100%+K$4),0)</f>
        <v>5492</v>
      </c>
      <c r="L37" s="4">
        <f>ROUNDUP('1-2-2024'!L37*(100%+L$4),0)</f>
        <v>5492</v>
      </c>
    </row>
    <row r="38" spans="1:13" x14ac:dyDescent="0.35">
      <c r="A38">
        <v>30</v>
      </c>
      <c r="K38" s="4">
        <f>ROUNDUP('1-2-2024'!K38*(100%+K$4),0)</f>
        <v>5630</v>
      </c>
      <c r="L38" s="4">
        <f>ROUNDUP('1-2-2024'!L38*(100%+L$4),0)</f>
        <v>5630</v>
      </c>
    </row>
    <row r="39" spans="1:13" x14ac:dyDescent="0.35">
      <c r="A39">
        <v>31</v>
      </c>
      <c r="K39" s="4">
        <f>ROUNDUP('1-2-2024'!K39*(100%+K$4),0)</f>
        <v>5769</v>
      </c>
      <c r="L39" s="4">
        <f>ROUNDUP('1-2-2024'!L39*(100%+L$4),0)</f>
        <v>5769</v>
      </c>
      <c r="M39" s="4">
        <f>ROUNDUP('1-2-2024'!M39*(100%+M$4),0)</f>
        <v>5769</v>
      </c>
    </row>
    <row r="40" spans="1:13" x14ac:dyDescent="0.35">
      <c r="A40">
        <v>32</v>
      </c>
      <c r="K40" s="4">
        <f>ROUNDUP('1-2-2024'!K40*(100%+K$4),0)</f>
        <v>5913</v>
      </c>
      <c r="L40" s="4">
        <f>ROUNDUP('1-2-2024'!L40*(100%+L$4),0)</f>
        <v>5913</v>
      </c>
      <c r="M40" s="4">
        <f>ROUNDUP('1-2-2024'!M40*(100%+M$4),0)</f>
        <v>5913</v>
      </c>
    </row>
    <row r="41" spans="1:13" x14ac:dyDescent="0.35">
      <c r="A41">
        <v>33</v>
      </c>
      <c r="K41" s="4">
        <f>ROUNDUP('1-2-2024'!K41*(100%+K$4),0)</f>
        <v>6058</v>
      </c>
      <c r="L41" s="4">
        <f>ROUNDUP('1-2-2024'!L41*(100%+L$4),0)</f>
        <v>6058</v>
      </c>
      <c r="M41" s="4">
        <f>ROUNDUP('1-2-2024'!M41*(100%+M$4),0)</f>
        <v>6058</v>
      </c>
    </row>
    <row r="42" spans="1:13" x14ac:dyDescent="0.35">
      <c r="A42">
        <v>34</v>
      </c>
      <c r="L42" s="4">
        <f>ROUNDUP('1-2-2024'!L42*(100%+L$4),0)</f>
        <v>6209</v>
      </c>
      <c r="M42" s="4">
        <f>ROUNDUP('1-2-2024'!M42*(100%+M$4),0)</f>
        <v>6209</v>
      </c>
    </row>
    <row r="43" spans="1:13" x14ac:dyDescent="0.35">
      <c r="A43">
        <v>35</v>
      </c>
      <c r="L43" s="4">
        <f>ROUNDUP('1-2-2024'!L43*(100%+L$4),0)</f>
        <v>6364</v>
      </c>
      <c r="M43" s="4">
        <f>ROUNDUP('1-2-2024'!M43*(100%+M$4),0)</f>
        <v>6364</v>
      </c>
    </row>
    <row r="44" spans="1:13" x14ac:dyDescent="0.35">
      <c r="A44">
        <v>36</v>
      </c>
      <c r="L44" s="4">
        <f>ROUNDUP('1-2-2024'!L44*(100%+L$4),0)</f>
        <v>6524</v>
      </c>
      <c r="M44" s="4">
        <f>ROUNDUP('1-2-2024'!M44*(100%+M$4),0)</f>
        <v>6524</v>
      </c>
    </row>
    <row r="45" spans="1:13" x14ac:dyDescent="0.35">
      <c r="A45">
        <v>37</v>
      </c>
      <c r="L45" s="4">
        <f>ROUNDUP('1-2-2024'!L45*(100%+L$4),0)</f>
        <v>6687</v>
      </c>
      <c r="M45" s="4">
        <f>ROUNDUP('1-2-2024'!M45*(100%+M$4),0)</f>
        <v>6687</v>
      </c>
    </row>
    <row r="46" spans="1:13" x14ac:dyDescent="0.35">
      <c r="A46">
        <v>38</v>
      </c>
      <c r="M46" s="4">
        <f>ROUNDUP('1-2-2024'!M46*(100%+M$4),0)</f>
        <v>6852</v>
      </c>
    </row>
    <row r="47" spans="1:13" x14ac:dyDescent="0.35">
      <c r="A47">
        <v>39</v>
      </c>
      <c r="M47" s="4">
        <f>ROUNDUP('1-2-2024'!M47*(100%+M$4),0)</f>
        <v>7022</v>
      </c>
    </row>
    <row r="48" spans="1:13" x14ac:dyDescent="0.35">
      <c r="A48">
        <v>40</v>
      </c>
      <c r="M48" s="4">
        <f>ROUNDUP('1-2-2024'!M48*(100%+M$4),0)</f>
        <v>7196</v>
      </c>
    </row>
    <row r="49" spans="1:13" x14ac:dyDescent="0.35">
      <c r="A49">
        <v>41</v>
      </c>
      <c r="M49" s="4">
        <f>ROUNDUP('1-2-2024'!M49*(100%+M$4),0)</f>
        <v>7375</v>
      </c>
    </row>
    <row r="52" spans="1:13" x14ac:dyDescent="0.35">
      <c r="A52" t="s">
        <v>23</v>
      </c>
    </row>
    <row r="53" spans="1:13" x14ac:dyDescent="0.35">
      <c r="A53" t="s">
        <v>25</v>
      </c>
    </row>
    <row r="54" spans="1:13" x14ac:dyDescent="0.35">
      <c r="A54" t="s">
        <v>26</v>
      </c>
    </row>
    <row r="55" spans="1:13" x14ac:dyDescent="0.35">
      <c r="A55" t="s">
        <v>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3E9A0-B2A4-4838-9FB5-243133AB6119}">
  <dimension ref="A1:AE59"/>
  <sheetViews>
    <sheetView tabSelected="1" workbookViewId="0">
      <selection activeCell="N1" sqref="N1"/>
    </sheetView>
  </sheetViews>
  <sheetFormatPr defaultRowHeight="14.5" x14ac:dyDescent="0.35"/>
  <cols>
    <col min="1" max="1" width="14.453125" customWidth="1"/>
    <col min="2" max="2" width="9.1796875" customWidth="1"/>
  </cols>
  <sheetData>
    <row r="1" spans="1:31" x14ac:dyDescent="0.35">
      <c r="A1" t="s">
        <v>33</v>
      </c>
      <c r="N1" t="s">
        <v>44</v>
      </c>
      <c r="S1" s="1"/>
      <c r="T1" s="1"/>
    </row>
    <row r="3" spans="1:31" x14ac:dyDescent="0.35">
      <c r="A3" t="s">
        <v>1</v>
      </c>
      <c r="B3" t="s">
        <v>31</v>
      </c>
      <c r="C3" t="s">
        <v>5</v>
      </c>
      <c r="D3" t="s">
        <v>6</v>
      </c>
      <c r="E3" t="s">
        <v>7</v>
      </c>
      <c r="F3" t="s">
        <v>8</v>
      </c>
      <c r="G3" t="s">
        <v>9</v>
      </c>
      <c r="H3" t="s">
        <v>10</v>
      </c>
      <c r="I3" t="s">
        <v>11</v>
      </c>
      <c r="J3" t="s">
        <v>12</v>
      </c>
      <c r="K3" t="s">
        <v>13</v>
      </c>
      <c r="L3" t="s">
        <v>14</v>
      </c>
      <c r="M3" t="s">
        <v>15</v>
      </c>
      <c r="O3" t="s">
        <v>16</v>
      </c>
      <c r="P3" t="s">
        <v>17</v>
      </c>
    </row>
    <row r="4" spans="1:31" hidden="1" x14ac:dyDescent="0.35">
      <c r="B4" s="8">
        <v>0.05</v>
      </c>
      <c r="C4" s="8">
        <v>0.05</v>
      </c>
      <c r="D4" s="8">
        <v>0.05</v>
      </c>
      <c r="E4" s="8">
        <v>0.05</v>
      </c>
      <c r="F4" s="8">
        <v>0.05</v>
      </c>
      <c r="G4" s="8">
        <v>0.05</v>
      </c>
      <c r="H4" s="8">
        <v>0.05</v>
      </c>
      <c r="I4" s="8">
        <v>0.05</v>
      </c>
      <c r="J4" s="8">
        <v>0.05</v>
      </c>
      <c r="K4" s="8">
        <v>0.04</v>
      </c>
      <c r="L4" s="8">
        <v>0.04</v>
      </c>
      <c r="M4" s="8">
        <v>0.04</v>
      </c>
      <c r="N4" s="8"/>
      <c r="O4" s="8"/>
      <c r="P4" s="8">
        <v>0.05</v>
      </c>
    </row>
    <row r="6" spans="1:31" x14ac:dyDescent="0.35">
      <c r="A6">
        <v>-2</v>
      </c>
      <c r="B6" s="10" t="s">
        <v>21</v>
      </c>
      <c r="O6" t="s">
        <v>18</v>
      </c>
      <c r="P6" s="11" t="s">
        <v>21</v>
      </c>
    </row>
    <row r="7" spans="1:31" x14ac:dyDescent="0.35">
      <c r="A7">
        <v>-1</v>
      </c>
      <c r="B7" s="10" t="s">
        <v>21</v>
      </c>
      <c r="O7" t="s">
        <v>19</v>
      </c>
      <c r="P7" s="11" t="s">
        <v>21</v>
      </c>
      <c r="S7" s="9"/>
      <c r="T7" s="9"/>
      <c r="U7" s="9"/>
      <c r="V7" s="9"/>
      <c r="W7" s="9"/>
      <c r="X7" s="9"/>
      <c r="Y7" s="9"/>
      <c r="Z7" s="9"/>
      <c r="AA7" s="9"/>
      <c r="AB7" s="9"/>
      <c r="AC7" s="9"/>
      <c r="AD7" s="9"/>
      <c r="AE7" s="9"/>
    </row>
    <row r="8" spans="1:31" x14ac:dyDescent="0.35">
      <c r="A8">
        <v>0</v>
      </c>
      <c r="B8" s="10" t="s">
        <v>21</v>
      </c>
      <c r="O8" t="s">
        <v>20</v>
      </c>
      <c r="P8" s="11" t="s">
        <v>21</v>
      </c>
      <c r="S8" s="9"/>
      <c r="T8" s="9"/>
      <c r="U8" s="9"/>
      <c r="V8" s="9"/>
      <c r="W8" s="9"/>
      <c r="X8" s="9"/>
      <c r="Y8" s="9"/>
      <c r="Z8" s="9"/>
      <c r="AA8" s="9"/>
      <c r="AB8" s="9"/>
      <c r="AC8" s="9"/>
      <c r="AD8" s="9"/>
      <c r="AE8" s="9"/>
    </row>
    <row r="9" spans="1:31" x14ac:dyDescent="0.35">
      <c r="A9">
        <v>1</v>
      </c>
      <c r="B9" s="10" t="s">
        <v>21</v>
      </c>
      <c r="C9" s="10" t="s">
        <v>21</v>
      </c>
      <c r="S9" s="9"/>
      <c r="T9" s="9"/>
      <c r="U9" s="9"/>
      <c r="V9" s="9"/>
      <c r="W9" s="9"/>
      <c r="X9" s="9"/>
      <c r="Y9" s="9"/>
      <c r="Z9" s="9"/>
      <c r="AA9" s="9"/>
      <c r="AB9" s="9"/>
      <c r="AC9" s="9"/>
      <c r="AD9" s="9"/>
      <c r="AE9" s="9"/>
    </row>
    <row r="10" spans="1:31" x14ac:dyDescent="0.35">
      <c r="A10">
        <v>2</v>
      </c>
      <c r="B10" s="4">
        <f>MAX(ROUNDUP('1-1-2023'!B10*B$4,0),175)+'1-1-2023'!B10</f>
        <v>2192</v>
      </c>
      <c r="C10" s="4">
        <f>MAX(ROUNDUP('1-1-2023'!C10*C$4,0),175)+'1-1-2023'!C10</f>
        <v>2192</v>
      </c>
      <c r="S10" s="9"/>
      <c r="T10" s="9"/>
      <c r="U10" s="9"/>
      <c r="V10" s="9"/>
      <c r="W10" s="9"/>
      <c r="X10" s="9"/>
      <c r="Y10" s="9"/>
      <c r="Z10" s="9"/>
      <c r="AA10" s="9"/>
      <c r="AB10" s="9"/>
      <c r="AC10" s="9"/>
      <c r="AD10" s="9"/>
      <c r="AE10" s="9"/>
    </row>
    <row r="11" spans="1:31" x14ac:dyDescent="0.35">
      <c r="A11">
        <v>3</v>
      </c>
      <c r="B11" s="4">
        <f>MAX(ROUNDUP('1-1-2023'!B11*B$4,0),175)+'1-1-2023'!B11</f>
        <v>2271</v>
      </c>
      <c r="C11" s="4">
        <f>MAX(ROUNDUP('1-1-2023'!C11*C$4,0),175)+'1-1-2023'!C11</f>
        <v>2271</v>
      </c>
      <c r="D11" s="4">
        <f>MAX(ROUNDUP('1-1-2023'!D11*D$4,0),175)+'1-1-2023'!D11</f>
        <v>2271</v>
      </c>
      <c r="S11" s="9"/>
      <c r="T11" s="9"/>
      <c r="U11" s="9"/>
      <c r="V11" s="9"/>
      <c r="W11" s="9"/>
      <c r="X11" s="9"/>
      <c r="Y11" s="9"/>
      <c r="Z11" s="9"/>
      <c r="AA11" s="9"/>
      <c r="AB11" s="9"/>
      <c r="AC11" s="9"/>
      <c r="AD11" s="9"/>
      <c r="AE11" s="9"/>
    </row>
    <row r="12" spans="1:31" x14ac:dyDescent="0.35">
      <c r="A12">
        <v>4</v>
      </c>
      <c r="B12" s="4">
        <f>MAX(ROUNDUP('1-1-2023'!B12*B$4,0),175)+'1-1-2023'!B12</f>
        <v>2353</v>
      </c>
      <c r="C12" s="4">
        <f>MAX(ROUNDUP('1-1-2023'!C12*C$4,0),175)+'1-1-2023'!C12</f>
        <v>2353</v>
      </c>
      <c r="D12" s="4">
        <f>MAX(ROUNDUP('1-1-2023'!D12*D$4,0),175)+'1-1-2023'!D12</f>
        <v>2353</v>
      </c>
      <c r="S12" s="9"/>
      <c r="T12" s="9"/>
      <c r="U12" s="9"/>
      <c r="V12" s="9"/>
      <c r="W12" s="9"/>
      <c r="X12" s="9"/>
      <c r="Y12" s="9"/>
      <c r="Z12" s="9"/>
      <c r="AA12" s="9"/>
      <c r="AB12" s="9"/>
      <c r="AC12" s="9"/>
      <c r="AD12" s="9"/>
      <c r="AE12" s="9"/>
    </row>
    <row r="13" spans="1:31" x14ac:dyDescent="0.35">
      <c r="A13">
        <v>5</v>
      </c>
      <c r="B13" s="4">
        <f>MAX(ROUNDUP('1-1-2023'!B13*B$4,0),175)+'1-1-2023'!B13</f>
        <v>2449</v>
      </c>
      <c r="C13" s="4">
        <f>MAX(ROUNDUP('1-1-2023'!C13*C$4,0),175)+'1-1-2023'!C13</f>
        <v>2449</v>
      </c>
      <c r="D13" s="4">
        <f>MAX(ROUNDUP('1-1-2023'!D13*D$4,0),175)+'1-1-2023'!D13</f>
        <v>2449</v>
      </c>
      <c r="E13" s="4">
        <f>MAX(ROUNDUP('1-1-2023'!E13*E$4,0),175)+'1-1-2023'!E13</f>
        <v>2449</v>
      </c>
      <c r="S13" s="9"/>
      <c r="T13" s="9"/>
      <c r="U13" s="9"/>
      <c r="V13" s="9"/>
      <c r="W13" s="9"/>
      <c r="X13" s="9"/>
      <c r="Y13" s="9"/>
      <c r="Z13" s="9"/>
      <c r="AA13" s="9"/>
      <c r="AB13" s="9"/>
      <c r="AC13" s="9"/>
      <c r="AD13" s="9"/>
      <c r="AE13" s="9"/>
    </row>
    <row r="14" spans="1:31" x14ac:dyDescent="0.35">
      <c r="A14">
        <v>6</v>
      </c>
      <c r="C14" s="4">
        <f>MAX(ROUNDUP('1-1-2023'!C14*C$4,0),175)+'1-1-2023'!C14</f>
        <v>2563</v>
      </c>
      <c r="D14" s="4">
        <f>MAX(ROUNDUP('1-1-2023'!D14*D$4,0),175)+'1-1-2023'!D14</f>
        <v>2563</v>
      </c>
      <c r="E14" s="4">
        <f>MAX(ROUNDUP('1-1-2023'!E14*E$4,0),175)+'1-1-2023'!E14</f>
        <v>2563</v>
      </c>
      <c r="S14" s="9"/>
      <c r="T14" s="9"/>
      <c r="U14" s="9"/>
      <c r="V14" s="9"/>
      <c r="W14" s="9"/>
      <c r="X14" s="9"/>
      <c r="Y14" s="9"/>
      <c r="Z14" s="9"/>
      <c r="AA14" s="9"/>
      <c r="AB14" s="9"/>
      <c r="AC14" s="9"/>
      <c r="AD14" s="9"/>
      <c r="AE14" s="9"/>
    </row>
    <row r="15" spans="1:31" x14ac:dyDescent="0.35">
      <c r="A15">
        <v>7</v>
      </c>
      <c r="C15" s="4">
        <f>MAX(ROUNDUP('1-1-2023'!C15*C$4,0),175)+'1-1-2023'!C15</f>
        <v>2683</v>
      </c>
      <c r="D15" s="4">
        <f>MAX(ROUNDUP('1-1-2023'!D15*D$4,0),175)+'1-1-2023'!D15</f>
        <v>2683</v>
      </c>
      <c r="E15" s="4">
        <f>MAX(ROUNDUP('1-1-2023'!E15*E$4,0),175)+'1-1-2023'!E15</f>
        <v>2683</v>
      </c>
      <c r="F15" s="4">
        <f>MAX(ROUNDUP('1-1-2023'!F15*F$4,0),175)+'1-1-2023'!F15</f>
        <v>2683</v>
      </c>
      <c r="S15" s="9"/>
      <c r="T15" s="9"/>
      <c r="U15" s="9"/>
      <c r="V15" s="9"/>
      <c r="W15" s="9"/>
      <c r="X15" s="9"/>
      <c r="Y15" s="9"/>
      <c r="Z15" s="9"/>
      <c r="AA15" s="9"/>
      <c r="AB15" s="9"/>
      <c r="AC15" s="9"/>
      <c r="AD15" s="9"/>
      <c r="AE15" s="9"/>
    </row>
    <row r="16" spans="1:31" x14ac:dyDescent="0.35">
      <c r="A16">
        <v>8</v>
      </c>
      <c r="D16" s="4">
        <f>MAX(ROUNDUP('1-1-2023'!D16*D$4,0),175)+'1-1-2023'!D16</f>
        <v>2820</v>
      </c>
      <c r="E16" s="4">
        <f>MAX(ROUNDUP('1-1-2023'!E16*E$4,0),175)+'1-1-2023'!E16</f>
        <v>2820</v>
      </c>
      <c r="F16" s="4">
        <f>MAX(ROUNDUP('1-1-2023'!F16*F$4,0),175)+'1-1-2023'!F16</f>
        <v>2820</v>
      </c>
      <c r="S16" s="9"/>
      <c r="T16" s="9"/>
      <c r="U16" s="9"/>
      <c r="V16" s="9"/>
      <c r="W16" s="9"/>
      <c r="X16" s="9"/>
      <c r="Y16" s="9"/>
      <c r="Z16" s="9"/>
      <c r="AA16" s="9"/>
      <c r="AB16" s="9"/>
      <c r="AC16" s="9"/>
      <c r="AD16" s="9"/>
      <c r="AE16" s="9"/>
    </row>
    <row r="17" spans="1:31" x14ac:dyDescent="0.35">
      <c r="A17">
        <v>9</v>
      </c>
      <c r="D17" s="4">
        <f>MAX(ROUNDUP('1-1-2023'!D17*D$4,0),175)+'1-1-2023'!D17</f>
        <v>2948</v>
      </c>
      <c r="E17" s="4">
        <f>MAX(ROUNDUP('1-1-2023'!E17*E$4,0),175)+'1-1-2023'!E17</f>
        <v>2948</v>
      </c>
      <c r="F17" s="4">
        <f>MAX(ROUNDUP('1-1-2023'!F17*F$4,0),175)+'1-1-2023'!F17</f>
        <v>2948</v>
      </c>
      <c r="S17" s="9"/>
      <c r="T17" s="9"/>
      <c r="U17" s="9"/>
      <c r="V17" s="9"/>
      <c r="W17" s="9"/>
      <c r="X17" s="9"/>
      <c r="Y17" s="9"/>
      <c r="Z17" s="9"/>
      <c r="AA17" s="9"/>
      <c r="AB17" s="9"/>
      <c r="AC17" s="9"/>
      <c r="AD17" s="9"/>
      <c r="AE17" s="9"/>
    </row>
    <row r="18" spans="1:31" x14ac:dyDescent="0.35">
      <c r="A18">
        <v>10</v>
      </c>
      <c r="D18" s="4">
        <f>MAX(ROUNDUP('1-1-2023'!D18*D$4,0),175)+'1-1-2023'!D18</f>
        <v>3085</v>
      </c>
      <c r="E18" s="4">
        <f>MAX(ROUNDUP('1-1-2023'!E18*E$4,0),175)+'1-1-2023'!E18</f>
        <v>3085</v>
      </c>
      <c r="F18" s="4">
        <f>MAX(ROUNDUP('1-1-2023'!F18*F$4,0),175)+'1-1-2023'!F18</f>
        <v>3085</v>
      </c>
      <c r="G18" s="4">
        <f>MAX(ROUNDUP('1-1-2023'!G18*G$4,0),175)+'1-1-2023'!G18</f>
        <v>3085</v>
      </c>
      <c r="S18" s="9"/>
      <c r="T18" s="9"/>
      <c r="U18" s="9"/>
      <c r="V18" s="9"/>
      <c r="W18" s="9"/>
      <c r="X18" s="9"/>
      <c r="Y18" s="9"/>
      <c r="Z18" s="9"/>
      <c r="AA18" s="9"/>
      <c r="AB18" s="9"/>
      <c r="AC18" s="9"/>
      <c r="AD18" s="9"/>
      <c r="AE18" s="9"/>
    </row>
    <row r="19" spans="1:31" x14ac:dyDescent="0.35">
      <c r="A19">
        <v>11</v>
      </c>
      <c r="E19" s="4">
        <f>MAX(ROUNDUP('1-1-2023'!E19*E$4,0),175)+'1-1-2023'!E19</f>
        <v>3230</v>
      </c>
      <c r="F19" s="4">
        <f>MAX(ROUNDUP('1-1-2023'!F19*F$4,0),175)+'1-1-2023'!F19</f>
        <v>3230</v>
      </c>
      <c r="G19" s="4">
        <f>MAX(ROUNDUP('1-1-2023'!G19*G$4,0),175)+'1-1-2023'!G19</f>
        <v>3230</v>
      </c>
      <c r="S19" s="9"/>
      <c r="T19" s="9"/>
      <c r="U19" s="9"/>
      <c r="V19" s="9"/>
      <c r="W19" s="9"/>
      <c r="X19" s="9"/>
      <c r="Y19" s="9"/>
      <c r="Z19" s="9"/>
      <c r="AA19" s="9"/>
      <c r="AB19" s="9"/>
      <c r="AC19" s="9"/>
      <c r="AD19" s="9"/>
      <c r="AE19" s="9"/>
    </row>
    <row r="20" spans="1:31" x14ac:dyDescent="0.35">
      <c r="A20">
        <v>12</v>
      </c>
      <c r="E20" s="4">
        <f>MAX(ROUNDUP('1-1-2023'!E20*E$4,0),175)+'1-1-2023'!E20</f>
        <v>3365</v>
      </c>
      <c r="F20" s="4">
        <f>MAX(ROUNDUP('1-1-2023'!F20*F$4,0),175)+'1-1-2023'!F20</f>
        <v>3365</v>
      </c>
      <c r="G20" s="4">
        <f>MAX(ROUNDUP('1-1-2023'!G20*G$4,0),175)+'1-1-2023'!G20</f>
        <v>3365</v>
      </c>
      <c r="S20" s="9"/>
      <c r="T20" s="9"/>
      <c r="U20" s="9"/>
      <c r="V20" s="9"/>
      <c r="W20" s="9"/>
      <c r="X20" s="9"/>
      <c r="Y20" s="9"/>
      <c r="Z20" s="9"/>
      <c r="AA20" s="9"/>
      <c r="AB20" s="9"/>
      <c r="AC20" s="9"/>
      <c r="AD20" s="9"/>
      <c r="AE20" s="9"/>
    </row>
    <row r="21" spans="1:31" x14ac:dyDescent="0.35">
      <c r="A21">
        <v>13</v>
      </c>
      <c r="F21" s="4">
        <f>MAX(ROUNDUP('1-1-2023'!F21*F$4,0),175)+'1-1-2023'!F21</f>
        <v>3506</v>
      </c>
      <c r="G21" s="4">
        <f>MAX(ROUNDUP('1-1-2023'!G21*G$4,0),175)+'1-1-2023'!G21</f>
        <v>3506</v>
      </c>
      <c r="H21" s="4">
        <f>MAX(ROUNDUP('1-1-2023'!H21*H$4,0),175)+'1-1-2023'!H21</f>
        <v>3506</v>
      </c>
      <c r="S21" s="9"/>
      <c r="T21" s="9"/>
      <c r="U21" s="9"/>
      <c r="V21" s="9"/>
      <c r="W21" s="9"/>
      <c r="X21" s="9"/>
      <c r="Y21" s="9"/>
      <c r="Z21" s="9"/>
      <c r="AA21" s="9"/>
      <c r="AB21" s="9"/>
      <c r="AC21" s="9"/>
      <c r="AD21" s="9"/>
      <c r="AE21" s="9"/>
    </row>
    <row r="22" spans="1:31" x14ac:dyDescent="0.35">
      <c r="A22">
        <v>14</v>
      </c>
      <c r="F22" s="4">
        <f>MAX(ROUNDUP('1-1-2023'!F22*F$4,0),175)+'1-1-2023'!F22</f>
        <v>3641</v>
      </c>
      <c r="G22" s="4">
        <f>MAX(ROUNDUP('1-1-2023'!G22*G$4,0),175)+'1-1-2023'!G22</f>
        <v>3641</v>
      </c>
      <c r="H22" s="4">
        <f>MAX(ROUNDUP('1-1-2023'!H22*H$4,0),175)+'1-1-2023'!H22</f>
        <v>3641</v>
      </c>
      <c r="S22" s="9"/>
      <c r="T22" s="9"/>
      <c r="U22" s="9"/>
      <c r="V22" s="9"/>
      <c r="W22" s="9"/>
      <c r="X22" s="9"/>
      <c r="Y22" s="9"/>
      <c r="Z22" s="9"/>
      <c r="AA22" s="9"/>
      <c r="AB22" s="9"/>
      <c r="AC22" s="9"/>
      <c r="AD22" s="9"/>
      <c r="AE22" s="9"/>
    </row>
    <row r="23" spans="1:31" x14ac:dyDescent="0.35">
      <c r="A23">
        <v>15</v>
      </c>
      <c r="G23" s="4">
        <f>MAX(ROUNDUP('1-1-2023'!G23*G$4,0),175)+'1-1-2023'!G23</f>
        <v>3783</v>
      </c>
      <c r="H23" s="4">
        <f>MAX(ROUNDUP('1-1-2023'!H23*H$4,0),175)+'1-1-2023'!H23</f>
        <v>3783</v>
      </c>
      <c r="I23" s="4">
        <f>MAX(ROUNDUP('1-1-2023'!I23*I$4,0),175)+'1-1-2023'!I23</f>
        <v>3783</v>
      </c>
      <c r="S23" s="9"/>
      <c r="T23" s="9"/>
      <c r="U23" s="9"/>
      <c r="V23" s="9"/>
      <c r="W23" s="9"/>
      <c r="X23" s="9"/>
      <c r="Y23" s="9"/>
      <c r="Z23" s="9"/>
      <c r="AA23" s="9"/>
      <c r="AB23" s="9"/>
      <c r="AC23" s="9"/>
      <c r="AD23" s="9"/>
      <c r="AE23" s="9"/>
    </row>
    <row r="24" spans="1:31" x14ac:dyDescent="0.35">
      <c r="A24">
        <v>16</v>
      </c>
      <c r="G24" s="4">
        <f>MAX(ROUNDUP('1-1-2023'!G24*G$4,0),175)+'1-1-2023'!G24</f>
        <v>3913</v>
      </c>
      <c r="H24" s="4">
        <f>MAX(ROUNDUP('1-1-2023'!H24*H$4,0),175)+'1-1-2023'!H24</f>
        <v>3913</v>
      </c>
      <c r="I24" s="4">
        <f>MAX(ROUNDUP('1-1-2023'!I24*I$4,0),175)+'1-1-2023'!I24</f>
        <v>3913</v>
      </c>
      <c r="S24" s="9"/>
      <c r="T24" s="9"/>
      <c r="U24" s="9"/>
      <c r="V24" s="9"/>
      <c r="W24" s="9"/>
      <c r="X24" s="9"/>
      <c r="Y24" s="9"/>
      <c r="Z24" s="9"/>
      <c r="AA24" s="9"/>
      <c r="AB24" s="9"/>
      <c r="AC24" s="9"/>
      <c r="AD24" s="9"/>
      <c r="AE24" s="9"/>
    </row>
    <row r="25" spans="1:31" x14ac:dyDescent="0.35">
      <c r="A25">
        <v>17</v>
      </c>
      <c r="G25" s="4">
        <f>MAX(ROUNDUP('1-1-2023'!G25*G$4,0),175)+'1-1-2023'!G25</f>
        <v>4049</v>
      </c>
      <c r="H25" s="4">
        <f>MAX(ROUNDUP('1-1-2023'!H25*H$4,0),175)+'1-1-2023'!H25</f>
        <v>4049</v>
      </c>
      <c r="I25" s="4">
        <f>MAX(ROUNDUP('1-1-2023'!I25*I$4,0),175)+'1-1-2023'!I25</f>
        <v>4049</v>
      </c>
      <c r="S25" s="9"/>
      <c r="T25" s="9"/>
      <c r="U25" s="9"/>
      <c r="V25" s="9"/>
      <c r="W25" s="9"/>
      <c r="X25" s="9"/>
      <c r="Y25" s="9"/>
      <c r="Z25" s="9"/>
      <c r="AA25" s="9"/>
      <c r="AB25" s="9"/>
      <c r="AC25" s="9"/>
      <c r="AD25" s="9"/>
      <c r="AE25" s="9"/>
    </row>
    <row r="26" spans="1:31" x14ac:dyDescent="0.35">
      <c r="A26">
        <v>18</v>
      </c>
      <c r="G26" s="4">
        <f>MAX(ROUNDUP('1-1-2023'!G26*G$4,0),175)+'1-1-2023'!G26</f>
        <v>4171</v>
      </c>
      <c r="H26" s="4">
        <f>MAX(ROUNDUP('1-1-2023'!H26*H$4,0),175)+'1-1-2023'!H26</f>
        <v>4171</v>
      </c>
      <c r="I26" s="4">
        <f>MAX(ROUNDUP('1-1-2023'!I26*I$4,0),175)+'1-1-2023'!I26</f>
        <v>4171</v>
      </c>
      <c r="S26" s="9"/>
      <c r="T26" s="9"/>
      <c r="U26" s="9"/>
      <c r="V26" s="9"/>
      <c r="W26" s="9"/>
      <c r="X26" s="9"/>
      <c r="Y26" s="9"/>
      <c r="Z26" s="9"/>
      <c r="AA26" s="9"/>
      <c r="AB26" s="9"/>
      <c r="AC26" s="9"/>
      <c r="AD26" s="9"/>
      <c r="AE26" s="9"/>
    </row>
    <row r="27" spans="1:31" x14ac:dyDescent="0.35">
      <c r="A27">
        <v>19</v>
      </c>
      <c r="H27" s="4">
        <f>MAX(ROUNDUP('1-1-2023'!H27*H$4,0),175)+'1-1-2023'!H27</f>
        <v>4275</v>
      </c>
      <c r="I27" s="4">
        <f>MAX(ROUNDUP('1-1-2023'!I27*I$4,0),175)+'1-1-2023'!I27</f>
        <v>4275</v>
      </c>
      <c r="J27" s="4">
        <f>MAX(ROUNDUP('1-1-2023'!J27*J$4,0),175)+'1-1-2023'!J27</f>
        <v>4275</v>
      </c>
      <c r="S27" s="9"/>
      <c r="T27" s="9"/>
      <c r="U27" s="9"/>
      <c r="V27" s="9"/>
      <c r="W27" s="9"/>
      <c r="X27" s="9"/>
      <c r="Y27" s="9"/>
      <c r="Z27" s="9"/>
      <c r="AA27" s="9"/>
      <c r="AB27" s="9"/>
      <c r="AC27" s="9"/>
      <c r="AD27" s="9"/>
      <c r="AE27" s="9"/>
    </row>
    <row r="28" spans="1:31" x14ac:dyDescent="0.35">
      <c r="A28">
        <v>20</v>
      </c>
      <c r="H28" s="4">
        <f>MAX(ROUNDUP('1-1-2023'!H28*H$4,0),175)+'1-1-2023'!H28</f>
        <v>4378</v>
      </c>
      <c r="I28" s="4">
        <f>MAX(ROUNDUP('1-1-2023'!I28*I$4,0),175)+'1-1-2023'!I28</f>
        <v>4378</v>
      </c>
      <c r="J28" s="4">
        <f>MAX(ROUNDUP('1-1-2023'!J28*J$4,0),175)+'1-1-2023'!J28</f>
        <v>4378</v>
      </c>
      <c r="S28" s="9"/>
      <c r="T28" s="9"/>
      <c r="U28" s="9"/>
      <c r="V28" s="9"/>
      <c r="W28" s="9"/>
      <c r="X28" s="9"/>
      <c r="Y28" s="9"/>
      <c r="Z28" s="9"/>
      <c r="AA28" s="9"/>
      <c r="AB28" s="9"/>
      <c r="AC28" s="9"/>
      <c r="AD28" s="9"/>
      <c r="AE28" s="9"/>
    </row>
    <row r="29" spans="1:31" x14ac:dyDescent="0.35">
      <c r="A29">
        <v>21</v>
      </c>
      <c r="H29" s="4">
        <f>MAX(ROUNDUP('1-1-2023'!H29*H$4,0),175)+'1-1-2023'!H29</f>
        <v>4490</v>
      </c>
      <c r="I29" s="4">
        <f>MAX(ROUNDUP('1-1-2023'!I29*I$4,0),175)+'1-1-2023'!I29</f>
        <v>4490</v>
      </c>
      <c r="J29" s="4">
        <f>MAX(ROUNDUP('1-1-2023'!J29*J$4,0),175)+'1-1-2023'!J29</f>
        <v>4490</v>
      </c>
      <c r="S29" s="9"/>
      <c r="T29" s="9"/>
      <c r="U29" s="9"/>
      <c r="V29" s="9"/>
      <c r="W29" s="9"/>
      <c r="X29" s="9"/>
      <c r="Y29" s="9"/>
      <c r="Z29" s="9"/>
      <c r="AA29" s="9"/>
      <c r="AB29" s="9"/>
      <c r="AC29" s="9"/>
      <c r="AD29" s="9"/>
      <c r="AE29" s="9"/>
    </row>
    <row r="30" spans="1:31" x14ac:dyDescent="0.35">
      <c r="A30">
        <v>22</v>
      </c>
      <c r="H30" s="4">
        <f>MAX(ROUNDUP('1-1-2023'!H30*H$4,0),175)+'1-1-2023'!H30</f>
        <v>4599</v>
      </c>
      <c r="I30" s="4">
        <f>MAX(ROUNDUP('1-1-2023'!I30*I$4,0),175)+'1-1-2023'!I30</f>
        <v>4599</v>
      </c>
      <c r="J30" s="4">
        <f>MAX(ROUNDUP('1-1-2023'!J30*J$4,0),175)+'1-1-2023'!J30</f>
        <v>4599</v>
      </c>
      <c r="S30" s="9"/>
      <c r="T30" s="9"/>
      <c r="U30" s="9"/>
      <c r="V30" s="9"/>
      <c r="W30" s="9"/>
      <c r="X30" s="9"/>
      <c r="Y30" s="9"/>
      <c r="Z30" s="9"/>
      <c r="AA30" s="9"/>
      <c r="AB30" s="9"/>
      <c r="AC30" s="9"/>
      <c r="AD30" s="9"/>
      <c r="AE30" s="9"/>
    </row>
    <row r="31" spans="1:31" x14ac:dyDescent="0.35">
      <c r="A31">
        <v>23</v>
      </c>
      <c r="I31" s="4">
        <f>MAX(ROUNDUP('1-1-2023'!I31*I$4,0),175)+'1-1-2023'!I31</f>
        <v>4717</v>
      </c>
      <c r="J31" s="4">
        <f>MAX(ROUNDUP('1-1-2023'!J31*J$4,0),175)+'1-1-2023'!J31</f>
        <v>4717</v>
      </c>
      <c r="K31" s="4">
        <f>MAX(ROUNDUP('1-1-2023'!K31*K$4,0),175)+'1-1-2023'!K31</f>
        <v>4626</v>
      </c>
      <c r="S31" s="9"/>
      <c r="T31" s="9"/>
      <c r="U31" s="9"/>
      <c r="V31" s="9"/>
      <c r="W31" s="9"/>
      <c r="X31" s="9"/>
      <c r="Y31" s="9"/>
      <c r="Z31" s="9"/>
      <c r="AA31" s="9"/>
      <c r="AB31" s="9"/>
      <c r="AC31" s="9"/>
      <c r="AD31" s="9"/>
      <c r="AE31" s="9"/>
    </row>
    <row r="32" spans="1:31" x14ac:dyDescent="0.35">
      <c r="A32">
        <v>24</v>
      </c>
      <c r="I32" s="4">
        <f>MAX(ROUNDUP('1-1-2023'!I32*I$4,0),175)+'1-1-2023'!I32</f>
        <v>4829</v>
      </c>
      <c r="J32" s="4">
        <f>MAX(ROUNDUP('1-1-2023'!J32*J$4,0),175)+'1-1-2023'!J32</f>
        <v>4829</v>
      </c>
      <c r="K32" s="4">
        <f>MAX(ROUNDUP('1-1-2023'!K32*K$4,0),175)+'1-1-2023'!K32</f>
        <v>4737</v>
      </c>
      <c r="S32" s="9"/>
      <c r="T32" s="9"/>
      <c r="U32" s="9"/>
      <c r="V32" s="9"/>
      <c r="W32" s="9"/>
      <c r="X32" s="9"/>
      <c r="Y32" s="9"/>
      <c r="Z32" s="9"/>
      <c r="AA32" s="9"/>
      <c r="AB32" s="9"/>
      <c r="AC32" s="9"/>
      <c r="AD32" s="9"/>
      <c r="AE32" s="9"/>
    </row>
    <row r="33" spans="1:31" x14ac:dyDescent="0.35">
      <c r="A33">
        <v>25</v>
      </c>
      <c r="I33" s="4">
        <f>MAX(ROUNDUP('1-1-2023'!I33*I$4,0),175)+'1-1-2023'!I33</f>
        <v>4950</v>
      </c>
      <c r="J33" s="4">
        <f>MAX(ROUNDUP('1-1-2023'!J33*J$4,0),175)+'1-1-2023'!J33</f>
        <v>4950</v>
      </c>
      <c r="K33" s="4">
        <f>MAX(ROUNDUP('1-1-2023'!K33*K$4,0),175)+'1-1-2023'!K33</f>
        <v>4855</v>
      </c>
      <c r="S33" s="9"/>
      <c r="T33" s="9"/>
      <c r="U33" s="9"/>
      <c r="V33" s="9"/>
      <c r="W33" s="9"/>
      <c r="X33" s="9"/>
      <c r="Y33" s="9"/>
      <c r="Z33" s="9"/>
      <c r="AA33" s="9"/>
      <c r="AB33" s="9"/>
      <c r="AC33" s="9"/>
      <c r="AD33" s="9"/>
      <c r="AE33" s="9"/>
    </row>
    <row r="34" spans="1:31" x14ac:dyDescent="0.35">
      <c r="A34">
        <v>26</v>
      </c>
      <c r="J34" s="4">
        <f>MAX(ROUNDUP('1-1-2023'!J34*J$4,0),175)+'1-1-2023'!J34</f>
        <v>5075</v>
      </c>
      <c r="K34" s="4">
        <f>MAX(ROUNDUP('1-1-2023'!K34*K$4,0),175)+'1-1-2023'!K34</f>
        <v>4978</v>
      </c>
      <c r="S34" s="9"/>
      <c r="T34" s="9"/>
      <c r="U34" s="9"/>
      <c r="V34" s="9"/>
      <c r="W34" s="9"/>
      <c r="X34" s="9"/>
      <c r="Y34" s="9"/>
      <c r="Z34" s="9"/>
      <c r="AA34" s="9"/>
      <c r="AB34" s="9"/>
      <c r="AC34" s="9"/>
      <c r="AD34" s="9"/>
      <c r="AE34" s="9"/>
    </row>
    <row r="35" spans="1:31" x14ac:dyDescent="0.35">
      <c r="A35">
        <v>27</v>
      </c>
      <c r="J35" s="4">
        <f>MAX(ROUNDUP('1-1-2023'!J35*J$4,0),175)+'1-1-2023'!J35</f>
        <v>5200</v>
      </c>
      <c r="K35" s="4">
        <f>MAX(ROUNDUP('1-1-2023'!K35*K$4,0),175)+'1-1-2023'!K35</f>
        <v>5101</v>
      </c>
      <c r="L35" s="4">
        <f>MAX(ROUNDUP('1-1-2023'!L35*L$4,0),175)+'1-1-2023'!L35</f>
        <v>5101</v>
      </c>
      <c r="S35" s="9"/>
      <c r="T35" s="9"/>
      <c r="U35" s="9"/>
      <c r="V35" s="9"/>
      <c r="W35" s="9"/>
      <c r="X35" s="9"/>
      <c r="Y35" s="9"/>
      <c r="Z35" s="9"/>
      <c r="AA35" s="9"/>
      <c r="AB35" s="9"/>
      <c r="AC35" s="9"/>
      <c r="AD35" s="9"/>
      <c r="AE35" s="9"/>
    </row>
    <row r="36" spans="1:31" x14ac:dyDescent="0.35">
      <c r="A36">
        <v>28</v>
      </c>
      <c r="J36" s="4">
        <f>MAX(ROUNDUP('1-1-2023'!J36*J$4,0),175)+'1-1-2023'!J36</f>
        <v>5330</v>
      </c>
      <c r="K36" s="4">
        <f>MAX(ROUNDUP('1-1-2023'!K36*K$4,0),175)+'1-1-2023'!K36</f>
        <v>5229</v>
      </c>
      <c r="L36" s="4">
        <f>MAX(ROUNDUP('1-1-2023'!L36*L$4,0),175)+'1-1-2023'!L36</f>
        <v>5229</v>
      </c>
      <c r="S36" s="9"/>
      <c r="T36" s="9"/>
      <c r="U36" s="9"/>
      <c r="V36" s="9"/>
      <c r="W36" s="9"/>
      <c r="X36" s="9"/>
      <c r="Y36" s="9"/>
      <c r="Z36" s="9"/>
      <c r="AA36" s="9"/>
      <c r="AB36" s="9"/>
      <c r="AC36" s="9"/>
      <c r="AD36" s="9"/>
      <c r="AE36" s="9"/>
    </row>
    <row r="37" spans="1:31" x14ac:dyDescent="0.35">
      <c r="A37">
        <v>29</v>
      </c>
      <c r="J37" s="4">
        <f>MAX(ROUNDUP('1-1-2023'!J37*J$4,0),175)+'1-1-2023'!J37</f>
        <v>5463</v>
      </c>
      <c r="K37" s="4">
        <f>MAX(ROUNDUP('1-1-2023'!K37*K$4,0),175)+'1-1-2023'!K37</f>
        <v>5358</v>
      </c>
      <c r="L37" s="4">
        <f>MAX(ROUNDUP('1-1-2023'!L37*L$4,0),175)+'1-1-2023'!L37</f>
        <v>5358</v>
      </c>
      <c r="S37" s="9"/>
      <c r="T37" s="9"/>
      <c r="U37" s="9"/>
      <c r="V37" s="9"/>
      <c r="W37" s="9"/>
      <c r="X37" s="9"/>
      <c r="Y37" s="9"/>
      <c r="Z37" s="9"/>
      <c r="AA37" s="9"/>
      <c r="AB37" s="9"/>
      <c r="AC37" s="9"/>
      <c r="AD37" s="9"/>
      <c r="AE37" s="9"/>
    </row>
    <row r="38" spans="1:31" x14ac:dyDescent="0.35">
      <c r="A38">
        <v>30</v>
      </c>
      <c r="K38" s="4">
        <f>MAX(ROUNDUP('1-1-2023'!K38*K$4,0),175)+'1-1-2023'!K38</f>
        <v>5492</v>
      </c>
      <c r="L38" s="4">
        <f>MAX(ROUNDUP('1-1-2023'!L38*L$4,0),175)+'1-1-2023'!L38</f>
        <v>5492</v>
      </c>
      <c r="S38" s="9"/>
      <c r="T38" s="9"/>
      <c r="U38" s="9"/>
      <c r="V38" s="9"/>
      <c r="W38" s="9"/>
      <c r="X38" s="9"/>
      <c r="Y38" s="9"/>
      <c r="Z38" s="9"/>
      <c r="AA38" s="9"/>
      <c r="AB38" s="9"/>
      <c r="AC38" s="9"/>
      <c r="AD38" s="9"/>
      <c r="AE38" s="9"/>
    </row>
    <row r="39" spans="1:31" x14ac:dyDescent="0.35">
      <c r="A39">
        <v>31</v>
      </c>
      <c r="K39" s="4">
        <f>MAX(ROUNDUP('1-1-2023'!K39*K$4,0),175)+'1-1-2023'!K39</f>
        <v>5628</v>
      </c>
      <c r="L39" s="4">
        <f>MAX(ROUNDUP('1-1-2023'!L39*L$4,0),175)+'1-1-2023'!L39</f>
        <v>5628</v>
      </c>
      <c r="M39" s="4">
        <f>MAX(ROUNDUP('1-1-2023'!M39*M$4,0),175)+'1-1-2023'!M39</f>
        <v>5628</v>
      </c>
      <c r="S39" s="9"/>
      <c r="T39" s="9"/>
      <c r="U39" s="9"/>
      <c r="V39" s="9"/>
      <c r="W39" s="9"/>
      <c r="X39" s="9"/>
      <c r="Y39" s="9"/>
      <c r="Z39" s="9"/>
      <c r="AA39" s="9"/>
      <c r="AB39" s="9"/>
      <c r="AC39" s="9"/>
      <c r="AD39" s="9"/>
      <c r="AE39" s="9"/>
    </row>
    <row r="40" spans="1:31" x14ac:dyDescent="0.35">
      <c r="A40">
        <v>32</v>
      </c>
      <c r="K40" s="4">
        <f>MAX(ROUNDUP('1-1-2023'!K40*K$4,0),175)+'1-1-2023'!K40</f>
        <v>5768</v>
      </c>
      <c r="L40" s="4">
        <f>MAX(ROUNDUP('1-1-2023'!L40*L$4,0),175)+'1-1-2023'!L40</f>
        <v>5768</v>
      </c>
      <c r="M40" s="4">
        <f>MAX(ROUNDUP('1-1-2023'!M40*M$4,0),175)+'1-1-2023'!M40</f>
        <v>5768</v>
      </c>
      <c r="S40" s="9"/>
      <c r="T40" s="9"/>
      <c r="U40" s="9"/>
      <c r="V40" s="9"/>
      <c r="W40" s="9"/>
      <c r="X40" s="9"/>
      <c r="Y40" s="9"/>
      <c r="Z40" s="9"/>
      <c r="AA40" s="9"/>
      <c r="AB40" s="9"/>
      <c r="AC40" s="9"/>
      <c r="AD40" s="9"/>
      <c r="AE40" s="9"/>
    </row>
    <row r="41" spans="1:31" x14ac:dyDescent="0.35">
      <c r="A41">
        <v>33</v>
      </c>
      <c r="K41" s="4">
        <f>MAX(ROUNDUP('1-1-2023'!K41*K$4,0),175)+'1-1-2023'!K41</f>
        <v>5910</v>
      </c>
      <c r="L41" s="4">
        <f>MAX(ROUNDUP('1-1-2023'!L41*L$4,0),175)+'1-1-2023'!L41</f>
        <v>5910</v>
      </c>
      <c r="M41" s="4">
        <f>MAX(ROUNDUP('1-1-2023'!M41*M$4,0),175)+'1-1-2023'!M41</f>
        <v>5910</v>
      </c>
      <c r="S41" s="9"/>
      <c r="T41" s="9"/>
      <c r="U41" s="9"/>
      <c r="V41" s="9"/>
      <c r="W41" s="9"/>
      <c r="X41" s="9"/>
      <c r="Y41" s="9"/>
      <c r="Z41" s="9"/>
      <c r="AA41" s="9"/>
      <c r="AB41" s="9"/>
      <c r="AC41" s="9"/>
      <c r="AD41" s="9"/>
      <c r="AE41" s="9"/>
    </row>
    <row r="42" spans="1:31" x14ac:dyDescent="0.35">
      <c r="A42">
        <v>34</v>
      </c>
      <c r="L42" s="4">
        <f>MAX(ROUNDUP('1-1-2023'!L42*L$4,0),175)+'1-1-2023'!L42</f>
        <v>6057</v>
      </c>
      <c r="M42" s="4">
        <f>MAX(ROUNDUP('1-1-2023'!M42*M$4,0),175)+'1-1-2023'!M42</f>
        <v>6057</v>
      </c>
      <c r="S42" s="9"/>
      <c r="T42" s="9"/>
      <c r="U42" s="9"/>
      <c r="V42" s="9"/>
      <c r="W42" s="9"/>
      <c r="X42" s="9"/>
      <c r="Y42" s="9"/>
      <c r="Z42" s="9"/>
      <c r="AA42" s="9"/>
      <c r="AB42" s="9"/>
      <c r="AC42" s="9"/>
      <c r="AD42" s="9"/>
      <c r="AE42" s="9"/>
    </row>
    <row r="43" spans="1:31" x14ac:dyDescent="0.35">
      <c r="A43">
        <v>35</v>
      </c>
      <c r="L43" s="4">
        <f>MAX(ROUNDUP('1-1-2023'!L43*L$4,0),175)+'1-1-2023'!L43</f>
        <v>6208</v>
      </c>
      <c r="M43" s="4">
        <f>MAX(ROUNDUP('1-1-2023'!M43*M$4,0),175)+'1-1-2023'!M43</f>
        <v>6208</v>
      </c>
      <c r="S43" s="9"/>
      <c r="T43" s="9"/>
      <c r="U43" s="9"/>
      <c r="V43" s="9"/>
      <c r="W43" s="9"/>
      <c r="X43" s="9"/>
      <c r="Y43" s="9"/>
      <c r="Z43" s="9"/>
      <c r="AA43" s="9"/>
      <c r="AB43" s="9"/>
      <c r="AC43" s="9"/>
      <c r="AD43" s="9"/>
      <c r="AE43" s="9"/>
    </row>
    <row r="44" spans="1:31" x14ac:dyDescent="0.35">
      <c r="A44">
        <v>36</v>
      </c>
      <c r="L44" s="4">
        <f>MAX(ROUNDUP('1-1-2023'!L44*L$4,0),175)+'1-1-2023'!L44</f>
        <v>6364</v>
      </c>
      <c r="M44" s="4">
        <f>MAX(ROUNDUP('1-1-2023'!M44*M$4,0),175)+'1-1-2023'!M44</f>
        <v>6364</v>
      </c>
      <c r="S44" s="9"/>
      <c r="T44" s="9"/>
      <c r="U44" s="9"/>
      <c r="V44" s="9"/>
      <c r="W44" s="9"/>
      <c r="X44" s="9"/>
      <c r="Y44" s="9"/>
      <c r="Z44" s="9"/>
      <c r="AA44" s="9"/>
      <c r="AB44" s="9"/>
      <c r="AC44" s="9"/>
      <c r="AD44" s="9"/>
      <c r="AE44" s="9"/>
    </row>
    <row r="45" spans="1:31" x14ac:dyDescent="0.35">
      <c r="A45">
        <v>37</v>
      </c>
      <c r="L45" s="4">
        <f>MAX(ROUNDUP('1-1-2023'!L45*L$4,0),175)+'1-1-2023'!L45</f>
        <v>6523</v>
      </c>
      <c r="M45" s="4">
        <f>MAX(ROUNDUP('1-1-2023'!M45*M$4,0),175)+'1-1-2023'!M45</f>
        <v>6523</v>
      </c>
      <c r="S45" s="9"/>
      <c r="T45" s="9"/>
      <c r="U45" s="9"/>
      <c r="V45" s="9"/>
      <c r="W45" s="9"/>
      <c r="X45" s="9"/>
      <c r="Y45" s="9"/>
      <c r="Z45" s="9"/>
      <c r="AA45" s="9"/>
      <c r="AB45" s="9"/>
      <c r="AC45" s="9"/>
      <c r="AD45" s="9"/>
      <c r="AE45" s="9"/>
    </row>
    <row r="46" spans="1:31" x14ac:dyDescent="0.35">
      <c r="A46">
        <v>38</v>
      </c>
      <c r="M46" s="4">
        <f>MAX(ROUNDUP('1-1-2023'!M46*M$4,0),175)+'1-1-2023'!M46</f>
        <v>6684</v>
      </c>
      <c r="S46" s="9"/>
      <c r="T46" s="9"/>
      <c r="U46" s="9"/>
      <c r="V46" s="9"/>
      <c r="W46" s="9"/>
      <c r="X46" s="9"/>
      <c r="Y46" s="9"/>
      <c r="Z46" s="9"/>
      <c r="AA46" s="9"/>
      <c r="AB46" s="9"/>
      <c r="AC46" s="9"/>
      <c r="AD46" s="9"/>
      <c r="AE46" s="9"/>
    </row>
    <row r="47" spans="1:31" x14ac:dyDescent="0.35">
      <c r="A47">
        <v>39</v>
      </c>
      <c r="M47" s="4">
        <f>MAX(ROUNDUP('1-1-2023'!M47*M$4,0),175)+'1-1-2023'!M47</f>
        <v>6850</v>
      </c>
      <c r="S47" s="9"/>
      <c r="T47" s="9"/>
      <c r="U47" s="9"/>
      <c r="V47" s="9"/>
      <c r="W47" s="9"/>
      <c r="X47" s="9"/>
      <c r="Y47" s="9"/>
      <c r="Z47" s="9"/>
      <c r="AA47" s="9"/>
      <c r="AB47" s="9"/>
      <c r="AC47" s="9"/>
      <c r="AD47" s="9"/>
      <c r="AE47" s="9"/>
    </row>
    <row r="48" spans="1:31" x14ac:dyDescent="0.35">
      <c r="A48">
        <v>40</v>
      </c>
      <c r="M48" s="4">
        <f>MAX(ROUNDUP('1-1-2023'!M48*M$4,0),175)+'1-1-2023'!M48</f>
        <v>7020</v>
      </c>
      <c r="S48" s="9"/>
      <c r="T48" s="9"/>
      <c r="U48" s="9"/>
      <c r="V48" s="9"/>
      <c r="W48" s="9"/>
      <c r="X48" s="9"/>
      <c r="Y48" s="9"/>
      <c r="Z48" s="9"/>
      <c r="AA48" s="9"/>
      <c r="AB48" s="9"/>
      <c r="AC48" s="9"/>
      <c r="AD48" s="9"/>
      <c r="AE48" s="9"/>
    </row>
    <row r="49" spans="1:31" x14ac:dyDescent="0.35">
      <c r="A49">
        <v>41</v>
      </c>
      <c r="M49" s="4">
        <f>MAX(ROUNDUP('1-1-2023'!M49*M$4,0),175)+'1-1-2023'!M49</f>
        <v>7195</v>
      </c>
      <c r="S49" s="9"/>
      <c r="T49" s="9"/>
      <c r="U49" s="9"/>
      <c r="V49" s="9"/>
      <c r="W49" s="9"/>
      <c r="X49" s="9"/>
      <c r="Y49" s="9"/>
      <c r="Z49" s="9"/>
      <c r="AA49" s="9"/>
      <c r="AB49" s="9"/>
      <c r="AC49" s="9"/>
      <c r="AD49" s="9"/>
      <c r="AE49" s="9"/>
    </row>
    <row r="50" spans="1:31" x14ac:dyDescent="0.35">
      <c r="S50" s="9"/>
      <c r="T50" s="9"/>
      <c r="U50" s="9"/>
      <c r="V50" s="9"/>
      <c r="W50" s="9"/>
      <c r="X50" s="9"/>
      <c r="Y50" s="9"/>
      <c r="Z50" s="9"/>
      <c r="AA50" s="9"/>
      <c r="AB50" s="9"/>
    </row>
    <row r="54" spans="1:31" x14ac:dyDescent="0.35">
      <c r="A54" s="12" t="s">
        <v>41</v>
      </c>
    </row>
    <row r="55" spans="1:31" x14ac:dyDescent="0.35">
      <c r="A55" s="12" t="s">
        <v>38</v>
      </c>
    </row>
    <row r="56" spans="1:31" x14ac:dyDescent="0.35">
      <c r="A56" s="12" t="s">
        <v>40</v>
      </c>
    </row>
    <row r="57" spans="1:31" x14ac:dyDescent="0.35">
      <c r="A57" s="12" t="s">
        <v>42</v>
      </c>
    </row>
    <row r="58" spans="1:31" x14ac:dyDescent="0.35">
      <c r="A58" s="12" t="s">
        <v>39</v>
      </c>
    </row>
    <row r="59" spans="1:31" x14ac:dyDescent="0.35">
      <c r="A59" s="12" t="s">
        <v>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386B5-7C4D-4488-B461-F8AA005A0548}">
  <dimension ref="A1:T55"/>
  <sheetViews>
    <sheetView topLeftCell="A50" workbookViewId="0">
      <selection activeCell="A58" sqref="A58"/>
    </sheetView>
  </sheetViews>
  <sheetFormatPr defaultRowHeight="14.5" x14ac:dyDescent="0.35"/>
  <cols>
    <col min="1" max="1" width="14.453125" customWidth="1"/>
    <col min="2" max="2" width="9.1796875" customWidth="1"/>
  </cols>
  <sheetData>
    <row r="1" spans="1:20" x14ac:dyDescent="0.35">
      <c r="A1" t="s">
        <v>32</v>
      </c>
      <c r="S1" s="1"/>
      <c r="T1" s="1"/>
    </row>
    <row r="3" spans="1:20" x14ac:dyDescent="0.35">
      <c r="A3" t="s">
        <v>1</v>
      </c>
      <c r="B3" t="s">
        <v>4</v>
      </c>
      <c r="C3" t="s">
        <v>5</v>
      </c>
      <c r="D3" t="s">
        <v>6</v>
      </c>
      <c r="E3" t="s">
        <v>7</v>
      </c>
      <c r="F3" t="s">
        <v>8</v>
      </c>
      <c r="G3" t="s">
        <v>9</v>
      </c>
      <c r="H3" t="s">
        <v>10</v>
      </c>
      <c r="I3" t="s">
        <v>11</v>
      </c>
      <c r="J3" t="s">
        <v>12</v>
      </c>
      <c r="K3" t="s">
        <v>13</v>
      </c>
      <c r="L3" t="s">
        <v>14</v>
      </c>
      <c r="M3" t="s">
        <v>15</v>
      </c>
      <c r="O3" t="s">
        <v>16</v>
      </c>
      <c r="P3" t="s">
        <v>17</v>
      </c>
    </row>
    <row r="4" spans="1:20" hidden="1" x14ac:dyDescent="0.35">
      <c r="B4" s="8">
        <v>4.3499999999999997E-2</v>
      </c>
      <c r="C4" s="8">
        <v>4.3499999999999997E-2</v>
      </c>
      <c r="D4" s="8">
        <v>4.3499999999999997E-2</v>
      </c>
      <c r="E4" s="8">
        <v>4.3499999999999997E-2</v>
      </c>
      <c r="F4" s="8">
        <v>4.3499999999999997E-2</v>
      </c>
      <c r="G4" s="8">
        <v>4.3499999999999997E-2</v>
      </c>
      <c r="H4" s="8">
        <v>4.3499999999999997E-2</v>
      </c>
      <c r="I4" s="8">
        <v>4.3499999999999997E-2</v>
      </c>
      <c r="J4" s="8">
        <v>4.3499999999999997E-2</v>
      </c>
      <c r="K4" s="8">
        <v>4.3499999999999997E-2</v>
      </c>
      <c r="L4" s="8">
        <v>4.3499999999999997E-2</v>
      </c>
      <c r="M4" s="8">
        <v>4.3499999999999997E-2</v>
      </c>
      <c r="N4" s="8"/>
      <c r="O4" s="8"/>
      <c r="P4" s="8">
        <v>4.3499999999999997E-2</v>
      </c>
    </row>
    <row r="6" spans="1:20" x14ac:dyDescent="0.35">
      <c r="A6">
        <v>-2</v>
      </c>
      <c r="B6" s="10" t="s">
        <v>21</v>
      </c>
      <c r="O6" t="s">
        <v>18</v>
      </c>
      <c r="P6" s="11" t="s">
        <v>21</v>
      </c>
    </row>
    <row r="7" spans="1:20" x14ac:dyDescent="0.35">
      <c r="A7">
        <v>-1</v>
      </c>
      <c r="B7" s="10" t="s">
        <v>21</v>
      </c>
      <c r="O7" t="s">
        <v>19</v>
      </c>
      <c r="P7" s="11" t="s">
        <v>21</v>
      </c>
    </row>
    <row r="8" spans="1:20" x14ac:dyDescent="0.35">
      <c r="A8">
        <v>0</v>
      </c>
      <c r="B8" s="10" t="s">
        <v>21</v>
      </c>
      <c r="O8" t="s">
        <v>20</v>
      </c>
      <c r="P8" s="4">
        <f>ROUNDUP('1-5-2022'!P8*(100%+P$4),0)</f>
        <v>1952</v>
      </c>
    </row>
    <row r="9" spans="1:20" x14ac:dyDescent="0.35">
      <c r="A9">
        <v>1</v>
      </c>
      <c r="B9" s="4">
        <f>ROUNDUP('1-5-2022'!B9*(100%+B$4),0)</f>
        <v>1948</v>
      </c>
      <c r="C9" s="4">
        <f>ROUNDUP('1-5-2022'!C9*(100%+C$4),0)</f>
        <v>1948</v>
      </c>
      <c r="O9" t="s">
        <v>22</v>
      </c>
    </row>
    <row r="10" spans="1:20" x14ac:dyDescent="0.35">
      <c r="A10">
        <v>2</v>
      </c>
      <c r="B10" s="4">
        <f>ROUNDUP('1-5-2022'!B10*(100%+B$4),0)</f>
        <v>2017</v>
      </c>
      <c r="C10" s="4">
        <f>ROUNDUP('1-5-2022'!C10*(100%+C$4),0)</f>
        <v>2017</v>
      </c>
    </row>
    <row r="11" spans="1:20" x14ac:dyDescent="0.35">
      <c r="A11">
        <v>3</v>
      </c>
      <c r="B11" s="4">
        <f>ROUNDUP('1-5-2022'!B11*(100%+B$4),0)</f>
        <v>2096</v>
      </c>
      <c r="C11" s="4">
        <f>ROUNDUP('1-5-2022'!C11*(100%+C$4),0)</f>
        <v>2096</v>
      </c>
      <c r="D11" s="4">
        <f>ROUNDUP('1-5-2022'!D11*(100%+D$4),0)</f>
        <v>2096</v>
      </c>
    </row>
    <row r="12" spans="1:20" x14ac:dyDescent="0.35">
      <c r="A12">
        <v>4</v>
      </c>
      <c r="B12" s="4">
        <f>ROUNDUP('1-5-2022'!B12*(100%+B$4),0)</f>
        <v>2178</v>
      </c>
      <c r="C12" s="4">
        <f>ROUNDUP('1-5-2022'!C12*(100%+C$4),0)</f>
        <v>2178</v>
      </c>
      <c r="D12" s="4">
        <f>ROUNDUP('1-5-2022'!D12*(100%+D$4),0)</f>
        <v>2178</v>
      </c>
    </row>
    <row r="13" spans="1:20" x14ac:dyDescent="0.35">
      <c r="A13">
        <v>5</v>
      </c>
      <c r="B13" s="4">
        <f>ROUNDUP('1-5-2022'!B13*(100%+B$4),0)</f>
        <v>2274</v>
      </c>
      <c r="C13" s="4">
        <f>ROUNDUP('1-5-2022'!C13*(100%+C$4),0)</f>
        <v>2274</v>
      </c>
      <c r="D13" s="4">
        <f>ROUNDUP('1-5-2022'!D13*(100%+D$4),0)</f>
        <v>2274</v>
      </c>
      <c r="E13" s="4">
        <f>ROUNDUP('1-5-2022'!E13*(100%+E$4),0)</f>
        <v>2274</v>
      </c>
    </row>
    <row r="14" spans="1:20" x14ac:dyDescent="0.35">
      <c r="A14">
        <v>6</v>
      </c>
      <c r="C14" s="4">
        <f>ROUNDUP('1-5-2022'!C14*(100%+C$4),0)</f>
        <v>2388</v>
      </c>
      <c r="D14" s="4">
        <f>ROUNDUP('1-5-2022'!D14*(100%+D$4),0)</f>
        <v>2388</v>
      </c>
      <c r="E14" s="4">
        <f>ROUNDUP('1-5-2022'!E14*(100%+E$4),0)</f>
        <v>2388</v>
      </c>
    </row>
    <row r="15" spans="1:20" x14ac:dyDescent="0.35">
      <c r="A15">
        <v>7</v>
      </c>
      <c r="C15" s="4">
        <f>ROUNDUP('1-5-2022'!C15*(100%+C$4),0)</f>
        <v>2508</v>
      </c>
      <c r="D15" s="4">
        <f>ROUNDUP('1-5-2022'!D15*(100%+D$4),0)</f>
        <v>2508</v>
      </c>
      <c r="E15" s="4">
        <f>ROUNDUP('1-5-2022'!E15*(100%+E$4),0)</f>
        <v>2508</v>
      </c>
      <c r="F15" s="4">
        <f>ROUNDUP('1-5-2022'!F15*(100%+F$4),0)</f>
        <v>2508</v>
      </c>
    </row>
    <row r="16" spans="1:20" x14ac:dyDescent="0.35">
      <c r="A16">
        <v>8</v>
      </c>
      <c r="D16" s="4">
        <f>ROUNDUP('1-5-2022'!D16*(100%+D$4),0)</f>
        <v>2645</v>
      </c>
      <c r="E16" s="4">
        <f>ROUNDUP('1-5-2022'!E16*(100%+E$4),0)</f>
        <v>2645</v>
      </c>
      <c r="F16" s="4">
        <f>ROUNDUP('1-5-2022'!F16*(100%+F$4),0)</f>
        <v>2645</v>
      </c>
    </row>
    <row r="17" spans="1:11" x14ac:dyDescent="0.35">
      <c r="A17">
        <v>9</v>
      </c>
      <c r="D17" s="4">
        <f>ROUNDUP('1-5-2022'!D17*(100%+D$4),0)</f>
        <v>2773</v>
      </c>
      <c r="E17" s="4">
        <f>ROUNDUP('1-5-2022'!E17*(100%+E$4),0)</f>
        <v>2773</v>
      </c>
      <c r="F17" s="4">
        <f>ROUNDUP('1-5-2022'!F17*(100%+F$4),0)</f>
        <v>2773</v>
      </c>
    </row>
    <row r="18" spans="1:11" x14ac:dyDescent="0.35">
      <c r="A18">
        <v>10</v>
      </c>
      <c r="D18" s="4">
        <f>ROUNDUP('1-5-2022'!D18*(100%+D$4),0)</f>
        <v>2910</v>
      </c>
      <c r="E18" s="4">
        <f>ROUNDUP('1-5-2022'!E18*(100%+E$4),0)</f>
        <v>2910</v>
      </c>
      <c r="F18" s="4">
        <f>ROUNDUP('1-5-2022'!F18*(100%+F$4),0)</f>
        <v>2910</v>
      </c>
      <c r="G18" s="4">
        <f>ROUNDUP('1-5-2022'!G18*(100%+G$4),0)</f>
        <v>2910</v>
      </c>
    </row>
    <row r="19" spans="1:11" x14ac:dyDescent="0.35">
      <c r="A19">
        <v>11</v>
      </c>
      <c r="E19" s="4">
        <f>ROUNDUP('1-5-2022'!E19*(100%+E$4),0)</f>
        <v>3055</v>
      </c>
      <c r="F19" s="4">
        <f>ROUNDUP('1-5-2022'!F19*(100%+F$4),0)</f>
        <v>3055</v>
      </c>
      <c r="G19" s="4">
        <f>ROUNDUP('1-5-2022'!G19*(100%+G$4),0)</f>
        <v>3055</v>
      </c>
    </row>
    <row r="20" spans="1:11" x14ac:dyDescent="0.35">
      <c r="A20">
        <v>12</v>
      </c>
      <c r="E20" s="4">
        <f>ROUNDUP('1-5-2022'!E20*(100%+E$4),0)</f>
        <v>3190</v>
      </c>
      <c r="F20" s="4">
        <f>ROUNDUP('1-5-2022'!F20*(100%+F$4),0)</f>
        <v>3190</v>
      </c>
      <c r="G20" s="4">
        <f>ROUNDUP('1-5-2022'!G20*(100%+G$4),0)</f>
        <v>3190</v>
      </c>
    </row>
    <row r="21" spans="1:11" x14ac:dyDescent="0.35">
      <c r="A21">
        <v>13</v>
      </c>
      <c r="F21" s="4">
        <f>ROUNDUP('1-5-2022'!F21*(100%+F$4),0)</f>
        <v>3331</v>
      </c>
      <c r="G21" s="4">
        <f>ROUNDUP('1-5-2022'!G21*(100%+G$4),0)</f>
        <v>3331</v>
      </c>
      <c r="H21" s="4">
        <f>ROUNDUP('1-5-2022'!H21*(100%+H$4),0)</f>
        <v>3331</v>
      </c>
    </row>
    <row r="22" spans="1:11" x14ac:dyDescent="0.35">
      <c r="A22">
        <v>14</v>
      </c>
      <c r="F22" s="4">
        <f>ROUNDUP('1-5-2022'!F22*(100%+F$4),0)</f>
        <v>3466</v>
      </c>
      <c r="G22" s="4">
        <f>ROUNDUP('1-5-2022'!G22*(100%+G$4),0)</f>
        <v>3466</v>
      </c>
      <c r="H22" s="4">
        <f>ROUNDUP('1-5-2022'!H22*(100%+H$4),0)</f>
        <v>3466</v>
      </c>
    </row>
    <row r="23" spans="1:11" x14ac:dyDescent="0.35">
      <c r="A23">
        <v>15</v>
      </c>
      <c r="G23" s="4">
        <f>ROUNDUP('1-5-2022'!G23*(100%+G$4),0)</f>
        <v>3602</v>
      </c>
      <c r="H23" s="4">
        <f>ROUNDUP('1-5-2022'!H23*(100%+H$4),0)</f>
        <v>3602</v>
      </c>
      <c r="I23" s="4">
        <f>ROUNDUP('1-5-2022'!I23*(100%+I$4),0)</f>
        <v>3602</v>
      </c>
    </row>
    <row r="24" spans="1:11" x14ac:dyDescent="0.35">
      <c r="A24">
        <v>16</v>
      </c>
      <c r="G24" s="4">
        <f>ROUNDUP('1-5-2022'!G24*(100%+G$4),0)</f>
        <v>3726</v>
      </c>
      <c r="H24" s="4">
        <f>ROUNDUP('1-5-2022'!H24*(100%+H$4),0)</f>
        <v>3726</v>
      </c>
      <c r="I24" s="4">
        <f>ROUNDUP('1-5-2022'!I24*(100%+I$4),0)</f>
        <v>3726</v>
      </c>
    </row>
    <row r="25" spans="1:11" x14ac:dyDescent="0.35">
      <c r="A25">
        <v>17</v>
      </c>
      <c r="G25" s="4">
        <f>ROUNDUP('1-5-2022'!G25*(100%+G$4),0)</f>
        <v>3856</v>
      </c>
      <c r="H25" s="4">
        <f>ROUNDUP('1-5-2022'!H25*(100%+H$4),0)</f>
        <v>3856</v>
      </c>
      <c r="I25" s="4">
        <f>ROUNDUP('1-5-2022'!I25*(100%+I$4),0)</f>
        <v>3856</v>
      </c>
    </row>
    <row r="26" spans="1:11" x14ac:dyDescent="0.35">
      <c r="A26">
        <v>18</v>
      </c>
      <c r="G26" s="4">
        <f>ROUNDUP('1-5-2022'!G26*(100%+G$4),0)</f>
        <v>3972</v>
      </c>
      <c r="H26" s="4">
        <f>ROUNDUP('1-5-2022'!H26*(100%+H$4),0)</f>
        <v>3972</v>
      </c>
      <c r="I26" s="4">
        <f>ROUNDUP('1-5-2022'!I26*(100%+I$4),0)</f>
        <v>3972</v>
      </c>
    </row>
    <row r="27" spans="1:11" x14ac:dyDescent="0.35">
      <c r="A27">
        <v>19</v>
      </c>
      <c r="H27" s="4">
        <f>ROUNDUP('1-5-2022'!H27*(100%+H$4),0)</f>
        <v>4071</v>
      </c>
      <c r="I27" s="4">
        <f>ROUNDUP('1-5-2022'!I27*(100%+I$4),0)</f>
        <v>4071</v>
      </c>
      <c r="J27" s="4">
        <f>ROUNDUP('1-5-2022'!J27*(100%+J$4),0)</f>
        <v>4071</v>
      </c>
    </row>
    <row r="28" spans="1:11" x14ac:dyDescent="0.35">
      <c r="A28">
        <v>20</v>
      </c>
      <c r="H28" s="4">
        <f>ROUNDUP('1-5-2022'!H28*(100%+H$4),0)</f>
        <v>4169</v>
      </c>
      <c r="I28" s="4">
        <f>ROUNDUP('1-5-2022'!I28*(100%+I$4),0)</f>
        <v>4169</v>
      </c>
      <c r="J28" s="4">
        <f>ROUNDUP('1-5-2022'!J28*(100%+J$4),0)</f>
        <v>4169</v>
      </c>
    </row>
    <row r="29" spans="1:11" x14ac:dyDescent="0.35">
      <c r="A29">
        <v>21</v>
      </c>
      <c r="H29" s="4">
        <f>ROUNDUP('1-5-2022'!H29*(100%+H$4),0)</f>
        <v>4276</v>
      </c>
      <c r="I29" s="4">
        <f>ROUNDUP('1-5-2022'!I29*(100%+I$4),0)</f>
        <v>4276</v>
      </c>
      <c r="J29" s="4">
        <f>ROUNDUP('1-5-2022'!J29*(100%+J$4),0)</f>
        <v>4276</v>
      </c>
    </row>
    <row r="30" spans="1:11" x14ac:dyDescent="0.35">
      <c r="A30">
        <v>22</v>
      </c>
      <c r="H30" s="4">
        <f>ROUNDUP('1-5-2022'!H30*(100%+H$4),0)</f>
        <v>4380</v>
      </c>
      <c r="I30" s="4">
        <f>ROUNDUP('1-5-2022'!I30*(100%+I$4),0)</f>
        <v>4380</v>
      </c>
      <c r="J30" s="4">
        <f>ROUNDUP('1-5-2022'!J30*(100%+J$4),0)</f>
        <v>4380</v>
      </c>
    </row>
    <row r="31" spans="1:11" x14ac:dyDescent="0.35">
      <c r="A31">
        <v>23</v>
      </c>
      <c r="I31" s="4">
        <f>ROUNDUP('1-5-2022'!I31*(100%+I$4),0)</f>
        <v>4492</v>
      </c>
      <c r="J31" s="4">
        <f>ROUNDUP('1-5-2022'!J31*(100%+J$4),0)</f>
        <v>4492</v>
      </c>
      <c r="K31" s="4">
        <f>ROUNDUP('1-5-2022'!K31*(100%+K$4),0)</f>
        <v>4448</v>
      </c>
    </row>
    <row r="32" spans="1:11" x14ac:dyDescent="0.35">
      <c r="A32">
        <v>24</v>
      </c>
      <c r="I32" s="4">
        <f>ROUNDUP('1-5-2022'!I32*(100%+I$4),0)</f>
        <v>4599</v>
      </c>
      <c r="J32" s="4">
        <f>ROUNDUP('1-5-2022'!J32*(100%+J$4),0)</f>
        <v>4599</v>
      </c>
      <c r="K32" s="4">
        <f>ROUNDUP('1-5-2022'!K32*(100%+K$4),0)</f>
        <v>4554</v>
      </c>
    </row>
    <row r="33" spans="1:13" x14ac:dyDescent="0.35">
      <c r="A33">
        <v>25</v>
      </c>
      <c r="I33" s="4">
        <f>ROUNDUP('1-5-2022'!I33*(100%+I$4),0)</f>
        <v>4714</v>
      </c>
      <c r="J33" s="4">
        <f>ROUNDUP('1-5-2022'!J33*(100%+J$4),0)</f>
        <v>4714</v>
      </c>
      <c r="K33" s="4">
        <f>ROUNDUP('1-5-2022'!K33*(100%+K$4),0)</f>
        <v>4668</v>
      </c>
    </row>
    <row r="34" spans="1:13" x14ac:dyDescent="0.35">
      <c r="A34">
        <v>26</v>
      </c>
      <c r="J34" s="4">
        <f>ROUNDUP('1-5-2022'!J34*(100%+J$4),0)</f>
        <v>4833</v>
      </c>
      <c r="K34" s="4">
        <f>ROUNDUP('1-5-2022'!K34*(100%+K$4),0)</f>
        <v>4786</v>
      </c>
    </row>
    <row r="35" spans="1:13" x14ac:dyDescent="0.35">
      <c r="A35">
        <v>27</v>
      </c>
      <c r="J35" s="4">
        <f>ROUNDUP('1-5-2022'!J35*(100%+J$4),0)</f>
        <v>4952</v>
      </c>
      <c r="K35" s="4">
        <f>ROUNDUP('1-5-2022'!K35*(100%+K$4),0)</f>
        <v>4904</v>
      </c>
      <c r="L35" s="4">
        <f>ROUNDUP('1-5-2022'!L35*(100%+L$4),0)</f>
        <v>4904</v>
      </c>
    </row>
    <row r="36" spans="1:13" x14ac:dyDescent="0.35">
      <c r="A36">
        <v>28</v>
      </c>
      <c r="J36" s="4">
        <f>ROUNDUP('1-5-2022'!J36*(100%+J$4),0)</f>
        <v>5076</v>
      </c>
      <c r="K36" s="4">
        <f>ROUNDUP('1-5-2022'!K36*(100%+K$4),0)</f>
        <v>5027</v>
      </c>
      <c r="L36" s="4">
        <f>ROUNDUP('1-5-2022'!L36*(100%+L$4),0)</f>
        <v>5027</v>
      </c>
    </row>
    <row r="37" spans="1:13" x14ac:dyDescent="0.35">
      <c r="A37">
        <v>29</v>
      </c>
      <c r="J37" s="4">
        <f>ROUNDUP('1-5-2022'!J37*(100%+J$4),0)</f>
        <v>5202</v>
      </c>
      <c r="K37" s="4">
        <f>ROUNDUP('1-5-2022'!K37*(100%+K$4),0)</f>
        <v>5151</v>
      </c>
      <c r="L37" s="4">
        <f>ROUNDUP('1-5-2022'!L37*(100%+L$4),0)</f>
        <v>5151</v>
      </c>
    </row>
    <row r="38" spans="1:13" x14ac:dyDescent="0.35">
      <c r="A38">
        <v>30</v>
      </c>
      <c r="K38" s="4">
        <f>ROUNDUP('1-5-2022'!K38*(100%+K$4),0)</f>
        <v>5280</v>
      </c>
      <c r="L38" s="4">
        <f>ROUNDUP('1-5-2022'!L38*(100%+L$4),0)</f>
        <v>5280</v>
      </c>
    </row>
    <row r="39" spans="1:13" x14ac:dyDescent="0.35">
      <c r="A39">
        <v>31</v>
      </c>
      <c r="K39" s="4">
        <f>ROUNDUP('1-5-2022'!K39*(100%+K$4),0)</f>
        <v>5411</v>
      </c>
      <c r="L39" s="4">
        <f>ROUNDUP('1-5-2022'!L39*(100%+L$4),0)</f>
        <v>5411</v>
      </c>
      <c r="M39" s="4">
        <f>ROUNDUP('1-5-2022'!M39*(100%+M$4),0)</f>
        <v>5411</v>
      </c>
    </row>
    <row r="40" spans="1:13" x14ac:dyDescent="0.35">
      <c r="A40">
        <v>32</v>
      </c>
      <c r="K40" s="4">
        <f>ROUNDUP('1-5-2022'!K40*(100%+K$4),0)</f>
        <v>5546</v>
      </c>
      <c r="L40" s="4">
        <f>ROUNDUP('1-5-2022'!L40*(100%+L$4),0)</f>
        <v>5546</v>
      </c>
      <c r="M40" s="4">
        <f>ROUNDUP('1-5-2022'!M40*(100%+M$4),0)</f>
        <v>5546</v>
      </c>
    </row>
    <row r="41" spans="1:13" x14ac:dyDescent="0.35">
      <c r="A41">
        <v>33</v>
      </c>
      <c r="K41" s="4">
        <f>ROUNDUP('1-5-2022'!K41*(100%+K$4),0)</f>
        <v>5682</v>
      </c>
      <c r="L41" s="4">
        <f>ROUNDUP('1-5-2022'!L41*(100%+L$4),0)</f>
        <v>5682</v>
      </c>
      <c r="M41" s="4">
        <f>ROUNDUP('1-5-2022'!M41*(100%+M$4),0)</f>
        <v>5682</v>
      </c>
    </row>
    <row r="42" spans="1:13" x14ac:dyDescent="0.35">
      <c r="A42">
        <v>34</v>
      </c>
      <c r="L42" s="4">
        <f>ROUNDUP('1-5-2022'!L42*(100%+L$4),0)</f>
        <v>5824</v>
      </c>
      <c r="M42" s="4">
        <f>ROUNDUP('1-5-2022'!M42*(100%+M$4),0)</f>
        <v>5824</v>
      </c>
    </row>
    <row r="43" spans="1:13" x14ac:dyDescent="0.35">
      <c r="A43">
        <v>35</v>
      </c>
      <c r="L43" s="4">
        <f>ROUNDUP('1-5-2022'!L43*(100%+L$4),0)</f>
        <v>5969</v>
      </c>
      <c r="M43" s="4">
        <f>ROUNDUP('1-5-2022'!M43*(100%+M$4),0)</f>
        <v>5969</v>
      </c>
    </row>
    <row r="44" spans="1:13" x14ac:dyDescent="0.35">
      <c r="A44">
        <v>36</v>
      </c>
      <c r="L44" s="4">
        <f>ROUNDUP('1-5-2022'!L44*(100%+L$4),0)</f>
        <v>6119</v>
      </c>
      <c r="M44" s="4">
        <f>ROUNDUP('1-5-2022'!M44*(100%+M$4),0)</f>
        <v>6119</v>
      </c>
    </row>
    <row r="45" spans="1:13" x14ac:dyDescent="0.35">
      <c r="A45">
        <v>37</v>
      </c>
      <c r="L45" s="4">
        <f>ROUNDUP('1-5-2022'!L45*(100%+L$4),0)</f>
        <v>6272</v>
      </c>
      <c r="M45" s="4">
        <f>ROUNDUP('1-5-2022'!M45*(100%+M$4),0)</f>
        <v>6272</v>
      </c>
    </row>
    <row r="46" spans="1:13" x14ac:dyDescent="0.35">
      <c r="A46">
        <v>38</v>
      </c>
      <c r="M46" s="4">
        <f>ROUNDUP('1-5-2022'!M46*(100%+M$4),0)</f>
        <v>6426</v>
      </c>
    </row>
    <row r="47" spans="1:13" x14ac:dyDescent="0.35">
      <c r="A47">
        <v>39</v>
      </c>
      <c r="M47" s="4">
        <f>ROUNDUP('1-5-2022'!M47*(100%+M$4),0)</f>
        <v>6586</v>
      </c>
    </row>
    <row r="48" spans="1:13" x14ac:dyDescent="0.35">
      <c r="A48">
        <v>40</v>
      </c>
      <c r="M48" s="4">
        <f>ROUNDUP('1-5-2022'!M48*(100%+M$4),0)</f>
        <v>6750</v>
      </c>
    </row>
    <row r="49" spans="1:13" x14ac:dyDescent="0.35">
      <c r="A49">
        <v>41</v>
      </c>
      <c r="M49" s="4">
        <f>ROUNDUP('1-5-2022'!M49*(100%+M$4),0)</f>
        <v>6918</v>
      </c>
    </row>
    <row r="52" spans="1:13" x14ac:dyDescent="0.35">
      <c r="A52" t="s">
        <v>23</v>
      </c>
    </row>
    <row r="53" spans="1:13" x14ac:dyDescent="0.35">
      <c r="A53" t="s">
        <v>25</v>
      </c>
    </row>
    <row r="54" spans="1:13" x14ac:dyDescent="0.35">
      <c r="A54" t="s">
        <v>26</v>
      </c>
    </row>
    <row r="55" spans="1:13" x14ac:dyDescent="0.35">
      <c r="A55" t="s">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3E06E-F5F0-4452-B9EE-124817A0DA68}">
  <dimension ref="A1:T54"/>
  <sheetViews>
    <sheetView workbookViewId="0"/>
  </sheetViews>
  <sheetFormatPr defaultRowHeight="14.5" x14ac:dyDescent="0.35"/>
  <cols>
    <col min="1" max="1" width="14.453125" customWidth="1"/>
  </cols>
  <sheetData>
    <row r="1" spans="1:20" x14ac:dyDescent="0.35">
      <c r="A1" t="s">
        <v>30</v>
      </c>
      <c r="S1" s="1"/>
      <c r="T1" s="1"/>
    </row>
    <row r="3" spans="1:20" x14ac:dyDescent="0.35">
      <c r="A3" t="s">
        <v>1</v>
      </c>
      <c r="B3" t="s">
        <v>4</v>
      </c>
      <c r="C3" t="s">
        <v>5</v>
      </c>
      <c r="D3" t="s">
        <v>6</v>
      </c>
      <c r="E3" t="s">
        <v>7</v>
      </c>
      <c r="F3" t="s">
        <v>8</v>
      </c>
      <c r="G3" t="s">
        <v>9</v>
      </c>
      <c r="H3" t="s">
        <v>10</v>
      </c>
      <c r="I3" t="s">
        <v>11</v>
      </c>
      <c r="J3" t="s">
        <v>12</v>
      </c>
      <c r="K3" t="s">
        <v>13</v>
      </c>
      <c r="L3" t="s">
        <v>14</v>
      </c>
      <c r="M3" t="s">
        <v>15</v>
      </c>
      <c r="O3" t="s">
        <v>16</v>
      </c>
      <c r="P3" t="s">
        <v>17</v>
      </c>
    </row>
    <row r="4" spans="1:20" hidden="1" x14ac:dyDescent="0.35">
      <c r="B4" s="7">
        <v>0.03</v>
      </c>
      <c r="C4" s="7">
        <v>0.03</v>
      </c>
      <c r="D4" s="7">
        <v>0.03</v>
      </c>
      <c r="E4" s="7">
        <v>0.03</v>
      </c>
      <c r="F4" s="7">
        <v>0.03</v>
      </c>
      <c r="G4" s="7">
        <v>0.03</v>
      </c>
      <c r="H4" s="7">
        <v>0.03</v>
      </c>
      <c r="I4" s="7">
        <v>0.03</v>
      </c>
      <c r="J4" s="7">
        <v>0.03</v>
      </c>
      <c r="K4" s="7">
        <v>0.02</v>
      </c>
      <c r="L4" s="7">
        <v>0.02</v>
      </c>
      <c r="M4" s="7">
        <v>0.02</v>
      </c>
      <c r="N4" s="7"/>
      <c r="O4" s="7"/>
      <c r="P4" s="7">
        <v>0.03</v>
      </c>
    </row>
    <row r="6" spans="1:20" x14ac:dyDescent="0.35">
      <c r="A6">
        <v>-2</v>
      </c>
      <c r="B6" t="s">
        <v>21</v>
      </c>
      <c r="O6" t="s">
        <v>18</v>
      </c>
      <c r="P6" s="4" t="s">
        <v>21</v>
      </c>
    </row>
    <row r="7" spans="1:20" x14ac:dyDescent="0.35">
      <c r="A7">
        <v>-1</v>
      </c>
      <c r="B7" s="4">
        <f>ROUNDUP('1-6-2021'!D6*(100%+B$4),0)</f>
        <v>1756</v>
      </c>
      <c r="O7" t="s">
        <v>19</v>
      </c>
      <c r="P7" s="4" t="s">
        <v>21</v>
      </c>
    </row>
    <row r="8" spans="1:20" x14ac:dyDescent="0.35">
      <c r="A8">
        <v>0</v>
      </c>
      <c r="B8" s="4">
        <f>ROUNDUP('1-6-2021'!D7*(100%+B$4),0)</f>
        <v>1807</v>
      </c>
      <c r="O8" t="s">
        <v>20</v>
      </c>
      <c r="P8" s="3">
        <f>ROUNDUP('1-6-2021'!R7*(100%+$P$4),0)</f>
        <v>1870</v>
      </c>
    </row>
    <row r="9" spans="1:20" x14ac:dyDescent="0.35">
      <c r="A9">
        <v>1</v>
      </c>
      <c r="B9" s="4">
        <f>ROUNDUP('1-6-2021'!D8*(100%+B$4),0)</f>
        <v>1866</v>
      </c>
      <c r="C9" s="4">
        <f>ROUNDUP('1-6-2021'!E8*(100%+C$4),0)</f>
        <v>1866</v>
      </c>
      <c r="O9" t="s">
        <v>22</v>
      </c>
    </row>
    <row r="10" spans="1:20" x14ac:dyDescent="0.35">
      <c r="A10">
        <v>2</v>
      </c>
      <c r="B10" s="4">
        <f>ROUNDUP('1-6-2021'!D9*(100%+B$4),0)</f>
        <v>1932</v>
      </c>
      <c r="C10" s="4">
        <f>ROUNDUP('1-6-2021'!E9*(100%+C$4),0)</f>
        <v>1932</v>
      </c>
    </row>
    <row r="11" spans="1:20" x14ac:dyDescent="0.35">
      <c r="A11">
        <v>3</v>
      </c>
      <c r="B11" s="4">
        <f>ROUNDUP('1-6-2021'!D10*(100%+B$4),0)</f>
        <v>2008</v>
      </c>
      <c r="C11" s="4">
        <f>ROUNDUP('1-6-2021'!E10*(100%+C$4),0)</f>
        <v>2008</v>
      </c>
      <c r="D11" s="4">
        <f>ROUNDUP('1-6-2021'!F10*(100%+D$4),0)</f>
        <v>2008</v>
      </c>
    </row>
    <row r="12" spans="1:20" x14ac:dyDescent="0.35">
      <c r="A12">
        <v>4</v>
      </c>
      <c r="B12" s="4">
        <f>ROUNDUP('1-6-2021'!D11*(100%+B$4),0)</f>
        <v>2087</v>
      </c>
      <c r="C12" s="4">
        <f>ROUNDUP('1-6-2021'!E11*(100%+C$4),0)</f>
        <v>2087</v>
      </c>
      <c r="D12" s="4">
        <f>ROUNDUP('1-6-2021'!F11*(100%+D$4),0)</f>
        <v>2087</v>
      </c>
    </row>
    <row r="13" spans="1:20" x14ac:dyDescent="0.35">
      <c r="A13">
        <v>5</v>
      </c>
      <c r="B13" s="4">
        <f>ROUNDUP('1-6-2021'!D12*(100%+B$4),0)</f>
        <v>2179</v>
      </c>
      <c r="C13" s="4">
        <f>ROUNDUP('1-6-2021'!E12*(100%+C$4),0)</f>
        <v>2179</v>
      </c>
      <c r="D13" s="4">
        <f>ROUNDUP('1-6-2021'!F12*(100%+D$4),0)</f>
        <v>2179</v>
      </c>
      <c r="E13" s="4">
        <f>ROUNDUP('1-6-2021'!G12*(100%+E$4),0)</f>
        <v>2179</v>
      </c>
    </row>
    <row r="14" spans="1:20" x14ac:dyDescent="0.35">
      <c r="A14">
        <v>6</v>
      </c>
      <c r="C14" s="4">
        <f>ROUNDUP('1-6-2021'!E13*(100%+C$4),0)</f>
        <v>2288</v>
      </c>
      <c r="D14" s="4">
        <f>ROUNDUP('1-6-2021'!F13*(100%+D$4),0)</f>
        <v>2288</v>
      </c>
      <c r="E14" s="4">
        <f>ROUNDUP('1-6-2021'!G13*(100%+E$4),0)</f>
        <v>2288</v>
      </c>
    </row>
    <row r="15" spans="1:20" x14ac:dyDescent="0.35">
      <c r="A15">
        <v>7</v>
      </c>
      <c r="C15" s="4">
        <f>ROUNDUP('1-6-2021'!E14*(100%+C$4),0)</f>
        <v>2403</v>
      </c>
      <c r="D15" s="4">
        <f>ROUNDUP('1-6-2021'!F14*(100%+D$4),0)</f>
        <v>2403</v>
      </c>
      <c r="E15" s="4">
        <f>ROUNDUP('1-6-2021'!G14*(100%+E$4),0)</f>
        <v>2403</v>
      </c>
      <c r="F15" s="4">
        <f>ROUNDUP('1-6-2021'!H14*(100%+F$4),0)</f>
        <v>2403</v>
      </c>
    </row>
    <row r="16" spans="1:20" x14ac:dyDescent="0.35">
      <c r="A16">
        <v>8</v>
      </c>
      <c r="D16" s="4">
        <f>ROUNDUP('1-6-2021'!F15*(100%+D$4),0)</f>
        <v>2534</v>
      </c>
      <c r="E16" s="4">
        <f>ROUNDUP('1-6-2021'!G15*(100%+E$4),0)</f>
        <v>2534</v>
      </c>
      <c r="F16" s="4">
        <f>ROUNDUP('1-6-2021'!H15*(100%+F$4),0)</f>
        <v>2534</v>
      </c>
    </row>
    <row r="17" spans="1:11" x14ac:dyDescent="0.35">
      <c r="A17">
        <v>9</v>
      </c>
      <c r="D17" s="4">
        <f>ROUNDUP('1-6-2021'!F16*(100%+D$4),0)</f>
        <v>2657</v>
      </c>
      <c r="E17" s="4">
        <f>ROUNDUP('1-6-2021'!G16*(100%+E$4),0)</f>
        <v>2657</v>
      </c>
      <c r="F17" s="4">
        <f>ROUNDUP('1-6-2021'!H16*(100%+F$4),0)</f>
        <v>2657</v>
      </c>
    </row>
    <row r="18" spans="1:11" x14ac:dyDescent="0.35">
      <c r="A18">
        <v>10</v>
      </c>
      <c r="D18" s="4">
        <f>ROUNDUP('1-6-2021'!F17*(100%+D$4),0)</f>
        <v>2788</v>
      </c>
      <c r="E18" s="4">
        <f>ROUNDUP('1-6-2021'!G17*(100%+E$4),0)</f>
        <v>2788</v>
      </c>
      <c r="F18" s="4">
        <f>ROUNDUP('1-6-2021'!H17*(100%+F$4),0)</f>
        <v>2788</v>
      </c>
      <c r="G18" s="4">
        <f>ROUNDUP('1-6-2021'!I17*(100%+G$4),0)</f>
        <v>2788</v>
      </c>
    </row>
    <row r="19" spans="1:11" x14ac:dyDescent="0.35">
      <c r="A19">
        <v>11</v>
      </c>
      <c r="E19" s="4">
        <f>ROUNDUP('1-6-2021'!G18*(100%+E$4),0)</f>
        <v>2927</v>
      </c>
      <c r="F19" s="4">
        <f>ROUNDUP('1-6-2021'!H18*(100%+F$4),0)</f>
        <v>2927</v>
      </c>
      <c r="G19" s="4">
        <f>ROUNDUP('1-6-2021'!I18*(100%+G$4),0)</f>
        <v>2927</v>
      </c>
    </row>
    <row r="20" spans="1:11" x14ac:dyDescent="0.35">
      <c r="A20">
        <v>12</v>
      </c>
      <c r="E20" s="4">
        <f>ROUNDUP('1-6-2021'!G19*(100%+E$4),0)</f>
        <v>3057</v>
      </c>
      <c r="F20" s="4">
        <f>ROUNDUP('1-6-2021'!H19*(100%+F$4),0)</f>
        <v>3057</v>
      </c>
      <c r="G20" s="4">
        <f>ROUNDUP('1-6-2021'!I19*(100%+G$4),0)</f>
        <v>3057</v>
      </c>
    </row>
    <row r="21" spans="1:11" x14ac:dyDescent="0.35">
      <c r="A21">
        <v>13</v>
      </c>
      <c r="F21" s="4">
        <f>ROUNDUP('1-6-2021'!H20*(100%+F$4),0)</f>
        <v>3192</v>
      </c>
      <c r="G21" s="4">
        <f>ROUNDUP('1-6-2021'!I20*(100%+G$4),0)</f>
        <v>3192</v>
      </c>
      <c r="H21" s="4">
        <f>ROUNDUP('1-6-2021'!J20*(100%+H$4),0)</f>
        <v>3192</v>
      </c>
    </row>
    <row r="22" spans="1:11" x14ac:dyDescent="0.35">
      <c r="A22">
        <v>14</v>
      </c>
      <c r="F22" s="4">
        <f>ROUNDUP('1-6-2021'!H21*(100%+F$4),0)</f>
        <v>3321</v>
      </c>
      <c r="G22" s="4">
        <f>ROUNDUP('1-6-2021'!I21*(100%+G$4),0)</f>
        <v>3321</v>
      </c>
      <c r="H22" s="4">
        <f>ROUNDUP('1-6-2021'!J21*(100%+H$4),0)</f>
        <v>3321</v>
      </c>
    </row>
    <row r="23" spans="1:11" x14ac:dyDescent="0.35">
      <c r="A23">
        <v>15</v>
      </c>
      <c r="G23" s="4">
        <f>ROUNDUP('1-6-2021'!I22*(100%+G$4),0)</f>
        <v>3451</v>
      </c>
      <c r="H23" s="4">
        <f>ROUNDUP('1-6-2021'!J22*(100%+H$4),0)</f>
        <v>3451</v>
      </c>
      <c r="I23" s="4">
        <f>ROUNDUP('1-6-2021'!K22*(100%+I$4),0)</f>
        <v>3451</v>
      </c>
    </row>
    <row r="24" spans="1:11" x14ac:dyDescent="0.35">
      <c r="A24">
        <v>16</v>
      </c>
      <c r="G24" s="4">
        <f>ROUNDUP('1-6-2021'!I23*(100%+G$4),0)</f>
        <v>3570</v>
      </c>
      <c r="H24" s="4">
        <f>ROUNDUP('1-6-2021'!J23*(100%+H$4),0)</f>
        <v>3570</v>
      </c>
      <c r="I24" s="4">
        <f>ROUNDUP('1-6-2021'!K23*(100%+I$4),0)</f>
        <v>3570</v>
      </c>
    </row>
    <row r="25" spans="1:11" x14ac:dyDescent="0.35">
      <c r="A25">
        <v>17</v>
      </c>
      <c r="G25" s="4">
        <f>ROUNDUP('1-6-2021'!I24*(100%+G$4),0)</f>
        <v>3695</v>
      </c>
      <c r="H25" s="4">
        <f>ROUNDUP('1-6-2021'!J24*(100%+H$4),0)</f>
        <v>3695</v>
      </c>
      <c r="I25" s="4">
        <f>ROUNDUP('1-6-2021'!K24*(100%+I$4),0)</f>
        <v>3695</v>
      </c>
    </row>
    <row r="26" spans="1:11" x14ac:dyDescent="0.35">
      <c r="A26">
        <v>18</v>
      </c>
      <c r="G26" s="4">
        <f>ROUNDUP('1-6-2021'!I25*(100%+G$4),0)</f>
        <v>3806</v>
      </c>
      <c r="H26" s="4">
        <f>ROUNDUP('1-6-2021'!J25*(100%+H$4),0)</f>
        <v>3806</v>
      </c>
      <c r="I26" s="4">
        <f>ROUNDUP('1-6-2021'!K25*(100%+I$4),0)</f>
        <v>3806</v>
      </c>
    </row>
    <row r="27" spans="1:11" x14ac:dyDescent="0.35">
      <c r="A27">
        <v>19</v>
      </c>
      <c r="H27" s="4">
        <f>ROUNDUP('1-6-2021'!J26*(100%+H$4),0)</f>
        <v>3901</v>
      </c>
      <c r="I27" s="4">
        <f>ROUNDUP('1-6-2021'!K26*(100%+I$4),0)</f>
        <v>3901</v>
      </c>
      <c r="J27" s="4">
        <f>ROUNDUP('1-6-2021'!L26*(100%+J$4),0)</f>
        <v>3901</v>
      </c>
    </row>
    <row r="28" spans="1:11" x14ac:dyDescent="0.35">
      <c r="A28">
        <v>20</v>
      </c>
      <c r="H28" s="4">
        <f>ROUNDUP('1-6-2021'!J27*(100%+H$4),0)</f>
        <v>3995</v>
      </c>
      <c r="I28" s="4">
        <f>ROUNDUP('1-6-2021'!K27*(100%+I$4),0)</f>
        <v>3995</v>
      </c>
      <c r="J28" s="4">
        <f>ROUNDUP('1-6-2021'!L27*(100%+J$4),0)</f>
        <v>3995</v>
      </c>
    </row>
    <row r="29" spans="1:11" x14ac:dyDescent="0.35">
      <c r="A29">
        <v>21</v>
      </c>
      <c r="H29" s="4">
        <f>ROUNDUP('1-6-2021'!J28*(100%+H$4),0)</f>
        <v>4097</v>
      </c>
      <c r="I29" s="4">
        <f>ROUNDUP('1-6-2021'!K28*(100%+I$4),0)</f>
        <v>4097</v>
      </c>
      <c r="J29" s="4">
        <f>ROUNDUP('1-6-2021'!L28*(100%+J$4),0)</f>
        <v>4097</v>
      </c>
    </row>
    <row r="30" spans="1:11" x14ac:dyDescent="0.35">
      <c r="A30">
        <v>22</v>
      </c>
      <c r="H30" s="4">
        <f>ROUNDUP('1-6-2021'!J29*(100%+H$4),0)</f>
        <v>4197</v>
      </c>
      <c r="I30" s="4">
        <f>ROUNDUP('1-6-2021'!K29*(100%+I$4),0)</f>
        <v>4197</v>
      </c>
      <c r="J30" s="4">
        <f>ROUNDUP('1-6-2021'!L29*(100%+J$4),0)</f>
        <v>4197</v>
      </c>
    </row>
    <row r="31" spans="1:11" x14ac:dyDescent="0.35">
      <c r="A31">
        <v>23</v>
      </c>
      <c r="I31" s="4">
        <f>ROUNDUP('1-6-2021'!K30*(100%+I$4),0)</f>
        <v>4304</v>
      </c>
      <c r="J31" s="4">
        <f>ROUNDUP('1-6-2021'!L30*(100%+J$4),0)</f>
        <v>4304</v>
      </c>
      <c r="K31" s="4">
        <f>ROUNDUP('1-6-2021'!M30*(100%+K$4),0)</f>
        <v>4262</v>
      </c>
    </row>
    <row r="32" spans="1:11" x14ac:dyDescent="0.35">
      <c r="A32">
        <v>24</v>
      </c>
      <c r="I32" s="4">
        <f>ROUNDUP('1-6-2021'!K31*(100%+I$4),0)</f>
        <v>4407</v>
      </c>
      <c r="J32" s="4">
        <f>ROUNDUP('1-6-2021'!L31*(100%+J$4),0)</f>
        <v>4407</v>
      </c>
      <c r="K32" s="4">
        <f>ROUNDUP('1-6-2021'!M31*(100%+K$4),0)</f>
        <v>4364</v>
      </c>
    </row>
    <row r="33" spans="1:13" x14ac:dyDescent="0.35">
      <c r="A33">
        <v>25</v>
      </c>
      <c r="I33" s="4">
        <f>ROUNDUP('1-6-2021'!K32*(100%+I$4),0)</f>
        <v>4517</v>
      </c>
      <c r="J33" s="4">
        <f>ROUNDUP('1-6-2021'!L32*(100%+J$4),0)</f>
        <v>4517</v>
      </c>
      <c r="K33" s="4">
        <f>ROUNDUP('1-6-2021'!M32*(100%+K$4),0)</f>
        <v>4473</v>
      </c>
    </row>
    <row r="34" spans="1:13" x14ac:dyDescent="0.35">
      <c r="A34">
        <v>26</v>
      </c>
      <c r="J34" s="4">
        <f>ROUNDUP('1-6-2021'!L33*(100%+J$4),0)</f>
        <v>4631</v>
      </c>
      <c r="K34" s="4">
        <f>ROUNDUP('1-6-2021'!M33*(100%+K$4),0)</f>
        <v>4586</v>
      </c>
    </row>
    <row r="35" spans="1:13" x14ac:dyDescent="0.35">
      <c r="A35">
        <v>27</v>
      </c>
      <c r="J35" s="4">
        <f>ROUNDUP('1-6-2021'!L34*(100%+J$4),0)</f>
        <v>4745</v>
      </c>
      <c r="K35" s="4">
        <f>ROUNDUP('1-6-2021'!M34*(100%+K$4),0)</f>
        <v>4699</v>
      </c>
      <c r="L35" s="4">
        <f>ROUNDUP('1-6-2021'!N34*(100%+L$4),0)</f>
        <v>4699</v>
      </c>
    </row>
    <row r="36" spans="1:13" x14ac:dyDescent="0.35">
      <c r="A36">
        <v>28</v>
      </c>
      <c r="J36" s="4">
        <f>ROUNDUP('1-6-2021'!L35*(100%+J$4),0)</f>
        <v>4864</v>
      </c>
      <c r="K36" s="4">
        <f>ROUNDUP('1-6-2021'!M35*(100%+K$4),0)</f>
        <v>4817</v>
      </c>
      <c r="L36" s="4">
        <f>ROUNDUP('1-6-2021'!N35*(100%+L$4),0)</f>
        <v>4817</v>
      </c>
    </row>
    <row r="37" spans="1:13" x14ac:dyDescent="0.35">
      <c r="A37">
        <v>29</v>
      </c>
      <c r="J37" s="4">
        <f>ROUNDUP('1-6-2021'!L36*(100%+J$4),0)</f>
        <v>4985</v>
      </c>
      <c r="K37" s="4">
        <f>ROUNDUP('1-6-2021'!M36*(100%+K$4),0)</f>
        <v>4936</v>
      </c>
      <c r="L37" s="4">
        <f>ROUNDUP('1-6-2021'!N36*(100%+L$4),0)</f>
        <v>4936</v>
      </c>
    </row>
    <row r="38" spans="1:13" x14ac:dyDescent="0.35">
      <c r="A38">
        <v>30</v>
      </c>
      <c r="K38" s="4">
        <f>ROUNDUP('1-6-2021'!M37*(100%+K$4),0)</f>
        <v>5059</v>
      </c>
      <c r="L38" s="4">
        <f>ROUNDUP('1-6-2021'!N37*(100%+L$4),0)</f>
        <v>5059</v>
      </c>
    </row>
    <row r="39" spans="1:13" x14ac:dyDescent="0.35">
      <c r="A39">
        <v>31</v>
      </c>
      <c r="K39" s="4">
        <f>ROUNDUP('1-6-2021'!M38*(100%+K$4),0)</f>
        <v>5185</v>
      </c>
      <c r="L39" s="4">
        <f>ROUNDUP('1-6-2021'!N38*(100%+L$4),0)</f>
        <v>5185</v>
      </c>
      <c r="M39" s="4">
        <f>ROUNDUP('1-6-2021'!O38*(100%+M$4),0)</f>
        <v>5185</v>
      </c>
    </row>
    <row r="40" spans="1:13" x14ac:dyDescent="0.35">
      <c r="A40">
        <v>32</v>
      </c>
      <c r="K40" s="4">
        <f>ROUNDUP('1-6-2021'!M39*(100%+K$4),0)</f>
        <v>5314</v>
      </c>
      <c r="L40" s="4">
        <f>ROUNDUP('1-6-2021'!N39*(100%+L$4),0)</f>
        <v>5314</v>
      </c>
      <c r="M40" s="4">
        <f>ROUNDUP('1-6-2021'!O39*(100%+M$4),0)</f>
        <v>5314</v>
      </c>
    </row>
    <row r="41" spans="1:13" x14ac:dyDescent="0.35">
      <c r="A41">
        <v>33</v>
      </c>
      <c r="K41" s="4">
        <f>ROUNDUP('1-6-2021'!M40*(100%+K$4),0)</f>
        <v>5445</v>
      </c>
      <c r="L41" s="4">
        <f>ROUNDUP('1-6-2021'!N40*(100%+L$4),0)</f>
        <v>5445</v>
      </c>
      <c r="M41" s="4">
        <f>ROUNDUP('1-6-2021'!O40*(100%+M$4),0)</f>
        <v>5445</v>
      </c>
    </row>
    <row r="42" spans="1:13" x14ac:dyDescent="0.35">
      <c r="A42">
        <v>34</v>
      </c>
      <c r="L42" s="4">
        <f>ROUNDUP('1-6-2021'!N41*(100%+L$4),0)</f>
        <v>5581</v>
      </c>
      <c r="M42" s="4">
        <f>ROUNDUP('1-6-2021'!O41*(100%+M$4),0)</f>
        <v>5581</v>
      </c>
    </row>
    <row r="43" spans="1:13" x14ac:dyDescent="0.35">
      <c r="A43">
        <v>35</v>
      </c>
      <c r="L43" s="4">
        <f>ROUNDUP('1-6-2021'!N42*(100%+L$4),0)</f>
        <v>5720</v>
      </c>
      <c r="M43" s="4">
        <f>ROUNDUP('1-6-2021'!O42*(100%+M$4),0)</f>
        <v>5720</v>
      </c>
    </row>
    <row r="44" spans="1:13" x14ac:dyDescent="0.35">
      <c r="A44">
        <v>36</v>
      </c>
      <c r="L44" s="4">
        <f>ROUNDUP('1-6-2021'!N43*(100%+L$4),0)</f>
        <v>5863</v>
      </c>
      <c r="M44" s="4">
        <f>ROUNDUP('1-6-2021'!O43*(100%+M$4),0)</f>
        <v>5863</v>
      </c>
    </row>
    <row r="45" spans="1:13" x14ac:dyDescent="0.35">
      <c r="A45">
        <v>37</v>
      </c>
      <c r="L45" s="4">
        <f>ROUNDUP('1-6-2021'!N44*(100%+L$4),0)</f>
        <v>6010</v>
      </c>
      <c r="M45" s="4">
        <f>ROUNDUP('1-6-2021'!O44*(100%+M$4),0)</f>
        <v>6010</v>
      </c>
    </row>
    <row r="46" spans="1:13" x14ac:dyDescent="0.35">
      <c r="A46">
        <v>38</v>
      </c>
      <c r="M46" s="4">
        <f>ROUNDUP('1-6-2021'!O45*(100%+M$4),0)</f>
        <v>6158</v>
      </c>
    </row>
    <row r="47" spans="1:13" x14ac:dyDescent="0.35">
      <c r="A47">
        <v>39</v>
      </c>
      <c r="M47" s="4">
        <f>ROUNDUP('1-6-2021'!O46*(100%+M$4),0)</f>
        <v>6311</v>
      </c>
    </row>
    <row r="48" spans="1:13" x14ac:dyDescent="0.35">
      <c r="A48">
        <v>40</v>
      </c>
      <c r="M48" s="4">
        <f>ROUNDUP('1-6-2021'!O47*(100%+M$4),0)</f>
        <v>6468</v>
      </c>
    </row>
    <row r="49" spans="1:13" x14ac:dyDescent="0.35">
      <c r="A49">
        <v>41</v>
      </c>
      <c r="M49" s="4">
        <f>ROUNDUP('1-6-2021'!O48*(100%+M$4),0)</f>
        <v>6629</v>
      </c>
    </row>
    <row r="52" spans="1:13" x14ac:dyDescent="0.35">
      <c r="A52" t="s">
        <v>23</v>
      </c>
    </row>
    <row r="53" spans="1:13" x14ac:dyDescent="0.35">
      <c r="A53" t="s">
        <v>25</v>
      </c>
    </row>
    <row r="54" spans="1:13" x14ac:dyDescent="0.35">
      <c r="A54" t="s">
        <v>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BFAC9-ABB1-4658-A893-A274E5C0A009}">
  <dimension ref="A1:U53"/>
  <sheetViews>
    <sheetView workbookViewId="0">
      <selection activeCell="R5" sqref="R5"/>
    </sheetView>
  </sheetViews>
  <sheetFormatPr defaultRowHeight="14.5" x14ac:dyDescent="0.35"/>
  <sheetData>
    <row r="1" spans="1:21" x14ac:dyDescent="0.35">
      <c r="A1" t="s">
        <v>27</v>
      </c>
      <c r="U1" s="1">
        <v>0.02</v>
      </c>
    </row>
    <row r="3" spans="1:21" ht="58" x14ac:dyDescent="0.35">
      <c r="A3" t="s">
        <v>1</v>
      </c>
      <c r="B3" s="5" t="s">
        <v>28</v>
      </c>
      <c r="C3" s="6" t="s">
        <v>29</v>
      </c>
      <c r="D3" t="s">
        <v>4</v>
      </c>
      <c r="E3" t="s">
        <v>5</v>
      </c>
      <c r="F3" t="s">
        <v>6</v>
      </c>
      <c r="G3" t="s">
        <v>7</v>
      </c>
      <c r="H3" t="s">
        <v>8</v>
      </c>
      <c r="I3" t="s">
        <v>9</v>
      </c>
      <c r="J3" t="s">
        <v>10</v>
      </c>
      <c r="K3" t="s">
        <v>11</v>
      </c>
      <c r="L3" t="s">
        <v>12</v>
      </c>
      <c r="M3" t="s">
        <v>13</v>
      </c>
      <c r="N3" t="s">
        <v>14</v>
      </c>
      <c r="O3" t="s">
        <v>15</v>
      </c>
      <c r="Q3" t="s">
        <v>16</v>
      </c>
      <c r="R3" t="s">
        <v>17</v>
      </c>
    </row>
    <row r="5" spans="1:21" x14ac:dyDescent="0.35">
      <c r="A5">
        <v>-2</v>
      </c>
      <c r="B5" s="4" t="str">
        <f>'1-4-2020'!C5</f>
        <v>WML</v>
      </c>
      <c r="C5" s="4" t="s">
        <v>21</v>
      </c>
      <c r="Q5" t="s">
        <v>18</v>
      </c>
      <c r="R5" s="4" t="s">
        <v>21</v>
      </c>
    </row>
    <row r="6" spans="1:21" x14ac:dyDescent="0.35">
      <c r="A6">
        <v>-1</v>
      </c>
      <c r="B6" s="4">
        <f>'1-4-2020'!C6</f>
        <v>1670</v>
      </c>
      <c r="C6" s="4">
        <f t="shared" ref="C6:C48" si="0">ROUNDUP(B6*(100%+$U$1),0)</f>
        <v>1704</v>
      </c>
      <c r="D6" s="3">
        <f t="shared" ref="D6:K22" si="1">$C6</f>
        <v>1704</v>
      </c>
      <c r="Q6" t="s">
        <v>19</v>
      </c>
      <c r="R6" s="4" t="s">
        <v>21</v>
      </c>
    </row>
    <row r="7" spans="1:21" x14ac:dyDescent="0.35">
      <c r="A7">
        <v>0</v>
      </c>
      <c r="B7" s="4">
        <f>'1-4-2020'!C7</f>
        <v>1719</v>
      </c>
      <c r="C7" s="4">
        <f t="shared" si="0"/>
        <v>1754</v>
      </c>
      <c r="D7" s="3">
        <f t="shared" si="1"/>
        <v>1754</v>
      </c>
      <c r="Q7" t="s">
        <v>20</v>
      </c>
      <c r="R7" s="3">
        <f>ROUNDUP('1-4-2020'!R7*(100%+$U$1),0)</f>
        <v>1815</v>
      </c>
    </row>
    <row r="8" spans="1:21" x14ac:dyDescent="0.35">
      <c r="A8">
        <v>1</v>
      </c>
      <c r="B8" s="4">
        <f>'1-4-2020'!C8</f>
        <v>1775</v>
      </c>
      <c r="C8" s="4">
        <f t="shared" si="0"/>
        <v>1811</v>
      </c>
      <c r="D8" s="3">
        <f t="shared" si="1"/>
        <v>1811</v>
      </c>
      <c r="E8" s="3">
        <f t="shared" si="1"/>
        <v>1811</v>
      </c>
      <c r="Q8" t="s">
        <v>22</v>
      </c>
    </row>
    <row r="9" spans="1:21" x14ac:dyDescent="0.35">
      <c r="A9">
        <v>2</v>
      </c>
      <c r="B9" s="4">
        <f>'1-4-2020'!C9</f>
        <v>1838</v>
      </c>
      <c r="C9" s="4">
        <f t="shared" si="0"/>
        <v>1875</v>
      </c>
      <c r="D9" s="3">
        <f t="shared" si="1"/>
        <v>1875</v>
      </c>
      <c r="E9" s="3">
        <f t="shared" si="1"/>
        <v>1875</v>
      </c>
    </row>
    <row r="10" spans="1:21" x14ac:dyDescent="0.35">
      <c r="A10">
        <v>3</v>
      </c>
      <c r="B10" s="4">
        <f>'1-4-2020'!C10</f>
        <v>1910</v>
      </c>
      <c r="C10" s="4">
        <f t="shared" si="0"/>
        <v>1949</v>
      </c>
      <c r="D10" s="3">
        <f t="shared" si="1"/>
        <v>1949</v>
      </c>
      <c r="E10" s="3">
        <f t="shared" si="1"/>
        <v>1949</v>
      </c>
      <c r="F10" s="3">
        <f t="shared" si="1"/>
        <v>1949</v>
      </c>
    </row>
    <row r="11" spans="1:21" x14ac:dyDescent="0.35">
      <c r="A11">
        <v>4</v>
      </c>
      <c r="B11" s="4">
        <f>'1-4-2020'!C11</f>
        <v>1986</v>
      </c>
      <c r="C11" s="4">
        <f t="shared" si="0"/>
        <v>2026</v>
      </c>
      <c r="D11" s="3">
        <f t="shared" si="1"/>
        <v>2026</v>
      </c>
      <c r="E11" s="3">
        <f t="shared" si="1"/>
        <v>2026</v>
      </c>
      <c r="F11" s="3">
        <f t="shared" si="1"/>
        <v>2026</v>
      </c>
    </row>
    <row r="12" spans="1:21" x14ac:dyDescent="0.35">
      <c r="A12">
        <v>5</v>
      </c>
      <c r="B12" s="4">
        <f>'1-4-2020'!C12</f>
        <v>2073</v>
      </c>
      <c r="C12" s="4">
        <f t="shared" si="0"/>
        <v>2115</v>
      </c>
      <c r="D12" s="3">
        <f t="shared" si="1"/>
        <v>2115</v>
      </c>
      <c r="E12" s="3">
        <f t="shared" si="1"/>
        <v>2115</v>
      </c>
      <c r="F12" s="3">
        <f t="shared" si="1"/>
        <v>2115</v>
      </c>
      <c r="G12" s="3">
        <f t="shared" si="1"/>
        <v>2115</v>
      </c>
    </row>
    <row r="13" spans="1:21" x14ac:dyDescent="0.35">
      <c r="A13">
        <v>6</v>
      </c>
      <c r="B13" s="4">
        <f>'1-4-2020'!C13</f>
        <v>2177</v>
      </c>
      <c r="C13" s="4">
        <f t="shared" si="0"/>
        <v>2221</v>
      </c>
      <c r="E13" s="3">
        <f t="shared" si="1"/>
        <v>2221</v>
      </c>
      <c r="F13" s="3">
        <f t="shared" si="1"/>
        <v>2221</v>
      </c>
      <c r="G13" s="3">
        <f t="shared" si="1"/>
        <v>2221</v>
      </c>
    </row>
    <row r="14" spans="1:21" x14ac:dyDescent="0.35">
      <c r="A14">
        <v>7</v>
      </c>
      <c r="B14" s="4">
        <f>'1-4-2020'!C14</f>
        <v>2287</v>
      </c>
      <c r="C14" s="4">
        <f t="shared" si="0"/>
        <v>2333</v>
      </c>
      <c r="E14" s="3">
        <f t="shared" si="1"/>
        <v>2333</v>
      </c>
      <c r="F14" s="3">
        <f t="shared" si="1"/>
        <v>2333</v>
      </c>
      <c r="G14" s="3">
        <f t="shared" si="1"/>
        <v>2333</v>
      </c>
      <c r="H14" s="3">
        <f t="shared" si="1"/>
        <v>2333</v>
      </c>
    </row>
    <row r="15" spans="1:21" x14ac:dyDescent="0.35">
      <c r="A15">
        <v>8</v>
      </c>
      <c r="B15" s="4">
        <f>'1-4-2020'!C15</f>
        <v>2411</v>
      </c>
      <c r="C15" s="4">
        <f t="shared" si="0"/>
        <v>2460</v>
      </c>
      <c r="F15" s="3">
        <f t="shared" si="1"/>
        <v>2460</v>
      </c>
      <c r="G15" s="3">
        <f t="shared" si="1"/>
        <v>2460</v>
      </c>
      <c r="H15" s="3">
        <f t="shared" si="1"/>
        <v>2460</v>
      </c>
    </row>
    <row r="16" spans="1:21" x14ac:dyDescent="0.35">
      <c r="A16">
        <v>9</v>
      </c>
      <c r="B16" s="4">
        <f>'1-4-2020'!C16</f>
        <v>2528</v>
      </c>
      <c r="C16" s="4">
        <f t="shared" si="0"/>
        <v>2579</v>
      </c>
      <c r="F16" s="3">
        <f t="shared" si="1"/>
        <v>2579</v>
      </c>
      <c r="G16" s="3">
        <f t="shared" si="1"/>
        <v>2579</v>
      </c>
      <c r="H16" s="3">
        <f t="shared" si="1"/>
        <v>2579</v>
      </c>
    </row>
    <row r="17" spans="1:13" x14ac:dyDescent="0.35">
      <c r="A17">
        <v>10</v>
      </c>
      <c r="B17" s="4">
        <f>'1-4-2020'!C17</f>
        <v>2652</v>
      </c>
      <c r="C17" s="4">
        <f t="shared" si="0"/>
        <v>2706</v>
      </c>
      <c r="F17" s="3">
        <f t="shared" si="1"/>
        <v>2706</v>
      </c>
      <c r="G17" s="3">
        <f t="shared" si="1"/>
        <v>2706</v>
      </c>
      <c r="H17" s="3">
        <f t="shared" si="1"/>
        <v>2706</v>
      </c>
      <c r="I17" s="3">
        <f t="shared" si="1"/>
        <v>2706</v>
      </c>
    </row>
    <row r="18" spans="1:13" x14ac:dyDescent="0.35">
      <c r="A18">
        <v>11</v>
      </c>
      <c r="B18" s="4">
        <f>'1-4-2020'!C18</f>
        <v>2785</v>
      </c>
      <c r="C18" s="4">
        <f t="shared" si="0"/>
        <v>2841</v>
      </c>
      <c r="G18" s="3">
        <f t="shared" si="1"/>
        <v>2841</v>
      </c>
      <c r="H18" s="3">
        <f t="shared" si="1"/>
        <v>2841</v>
      </c>
      <c r="I18" s="3">
        <f t="shared" si="1"/>
        <v>2841</v>
      </c>
    </row>
    <row r="19" spans="1:13" x14ac:dyDescent="0.35">
      <c r="A19">
        <v>12</v>
      </c>
      <c r="B19" s="4">
        <f>'1-4-2020'!C19</f>
        <v>2908</v>
      </c>
      <c r="C19" s="4">
        <f t="shared" si="0"/>
        <v>2967</v>
      </c>
      <c r="G19" s="3">
        <f t="shared" si="1"/>
        <v>2967</v>
      </c>
      <c r="H19" s="3">
        <f t="shared" si="1"/>
        <v>2967</v>
      </c>
      <c r="I19" s="3">
        <f t="shared" si="1"/>
        <v>2967</v>
      </c>
    </row>
    <row r="20" spans="1:13" x14ac:dyDescent="0.35">
      <c r="A20">
        <v>13</v>
      </c>
      <c r="B20" s="4">
        <f>'1-4-2020'!C20</f>
        <v>3038</v>
      </c>
      <c r="C20" s="4">
        <f t="shared" si="0"/>
        <v>3099</v>
      </c>
      <c r="H20" s="3">
        <f t="shared" si="1"/>
        <v>3099</v>
      </c>
      <c r="I20" s="3">
        <f t="shared" si="1"/>
        <v>3099</v>
      </c>
      <c r="J20" s="3">
        <f t="shared" si="1"/>
        <v>3099</v>
      </c>
    </row>
    <row r="21" spans="1:13" x14ac:dyDescent="0.35">
      <c r="A21">
        <v>14</v>
      </c>
      <c r="B21" s="4">
        <f>'1-4-2020'!C21</f>
        <v>3160</v>
      </c>
      <c r="C21" s="4">
        <f t="shared" si="0"/>
        <v>3224</v>
      </c>
      <c r="H21" s="3">
        <f t="shared" si="1"/>
        <v>3224</v>
      </c>
      <c r="I21" s="3">
        <f t="shared" si="1"/>
        <v>3224</v>
      </c>
      <c r="J21" s="3">
        <f t="shared" si="1"/>
        <v>3224</v>
      </c>
    </row>
    <row r="22" spans="1:13" x14ac:dyDescent="0.35">
      <c r="A22">
        <v>15</v>
      </c>
      <c r="B22" s="4">
        <f>'1-4-2020'!C22</f>
        <v>3284</v>
      </c>
      <c r="C22" s="4">
        <f t="shared" si="0"/>
        <v>3350</v>
      </c>
      <c r="I22" s="3">
        <f t="shared" si="1"/>
        <v>3350</v>
      </c>
      <c r="J22" s="3">
        <f t="shared" si="1"/>
        <v>3350</v>
      </c>
      <c r="K22" s="3">
        <f t="shared" si="1"/>
        <v>3350</v>
      </c>
    </row>
    <row r="23" spans="1:13" x14ac:dyDescent="0.35">
      <c r="A23">
        <v>16</v>
      </c>
      <c r="B23" s="4">
        <f>'1-4-2020'!C23</f>
        <v>3398</v>
      </c>
      <c r="C23" s="4">
        <f t="shared" si="0"/>
        <v>3466</v>
      </c>
      <c r="I23" s="3">
        <f t="shared" ref="I23:O38" si="2">$C23</f>
        <v>3466</v>
      </c>
      <c r="J23" s="3">
        <f t="shared" si="2"/>
        <v>3466</v>
      </c>
      <c r="K23" s="3">
        <f t="shared" si="2"/>
        <v>3466</v>
      </c>
    </row>
    <row r="24" spans="1:13" x14ac:dyDescent="0.35">
      <c r="A24">
        <v>17</v>
      </c>
      <c r="B24" s="4">
        <f>'1-4-2020'!C24</f>
        <v>3516</v>
      </c>
      <c r="C24" s="4">
        <f t="shared" si="0"/>
        <v>3587</v>
      </c>
      <c r="I24" s="3">
        <f t="shared" si="2"/>
        <v>3587</v>
      </c>
      <c r="J24" s="3">
        <f t="shared" si="2"/>
        <v>3587</v>
      </c>
      <c r="K24" s="3">
        <f t="shared" si="2"/>
        <v>3587</v>
      </c>
    </row>
    <row r="25" spans="1:13" x14ac:dyDescent="0.35">
      <c r="A25">
        <v>18</v>
      </c>
      <c r="B25" s="4">
        <f>'1-4-2020'!C25</f>
        <v>3622</v>
      </c>
      <c r="C25" s="4">
        <f t="shared" si="0"/>
        <v>3695</v>
      </c>
      <c r="I25" s="3">
        <f t="shared" si="2"/>
        <v>3695</v>
      </c>
      <c r="J25" s="3">
        <f t="shared" si="2"/>
        <v>3695</v>
      </c>
      <c r="K25" s="3">
        <f t="shared" si="2"/>
        <v>3695</v>
      </c>
    </row>
    <row r="26" spans="1:13" x14ac:dyDescent="0.35">
      <c r="A26">
        <v>19</v>
      </c>
      <c r="B26" s="4">
        <f>'1-4-2020'!C26</f>
        <v>3712</v>
      </c>
      <c r="C26" s="4">
        <f t="shared" si="0"/>
        <v>3787</v>
      </c>
      <c r="J26" s="3">
        <f t="shared" si="2"/>
        <v>3787</v>
      </c>
      <c r="K26" s="3">
        <f t="shared" si="2"/>
        <v>3787</v>
      </c>
      <c r="L26" s="3">
        <f t="shared" si="2"/>
        <v>3787</v>
      </c>
    </row>
    <row r="27" spans="1:13" x14ac:dyDescent="0.35">
      <c r="A27">
        <v>20</v>
      </c>
      <c r="B27" s="4">
        <f>'1-4-2020'!C27</f>
        <v>3801</v>
      </c>
      <c r="C27" s="4">
        <f t="shared" si="0"/>
        <v>3878</v>
      </c>
      <c r="J27" s="3">
        <f t="shared" si="2"/>
        <v>3878</v>
      </c>
      <c r="K27" s="3">
        <f t="shared" si="2"/>
        <v>3878</v>
      </c>
      <c r="L27" s="3">
        <f t="shared" si="2"/>
        <v>3878</v>
      </c>
    </row>
    <row r="28" spans="1:13" x14ac:dyDescent="0.35">
      <c r="A28">
        <v>21</v>
      </c>
      <c r="B28" s="4">
        <f>'1-4-2020'!C28</f>
        <v>3899</v>
      </c>
      <c r="C28" s="4">
        <f t="shared" si="0"/>
        <v>3977</v>
      </c>
      <c r="J28" s="3">
        <f t="shared" si="2"/>
        <v>3977</v>
      </c>
      <c r="K28" s="3">
        <f t="shared" si="2"/>
        <v>3977</v>
      </c>
      <c r="L28" s="3">
        <f t="shared" si="2"/>
        <v>3977</v>
      </c>
    </row>
    <row r="29" spans="1:13" x14ac:dyDescent="0.35">
      <c r="A29">
        <v>22</v>
      </c>
      <c r="B29" s="4">
        <f>'1-4-2020'!C29</f>
        <v>3994</v>
      </c>
      <c r="C29" s="4">
        <f t="shared" si="0"/>
        <v>4074</v>
      </c>
      <c r="J29" s="3">
        <f t="shared" si="2"/>
        <v>4074</v>
      </c>
      <c r="K29" s="3">
        <f t="shared" si="2"/>
        <v>4074</v>
      </c>
      <c r="L29" s="3">
        <f t="shared" si="2"/>
        <v>4074</v>
      </c>
    </row>
    <row r="30" spans="1:13" x14ac:dyDescent="0.35">
      <c r="A30">
        <v>23</v>
      </c>
      <c r="B30" s="4">
        <f>'1-4-2020'!C30</f>
        <v>4096</v>
      </c>
      <c r="C30" s="4">
        <f t="shared" si="0"/>
        <v>4178</v>
      </c>
      <c r="K30" s="3">
        <f t="shared" si="2"/>
        <v>4178</v>
      </c>
      <c r="L30" s="3">
        <f t="shared" si="2"/>
        <v>4178</v>
      </c>
      <c r="M30" s="3">
        <f t="shared" si="2"/>
        <v>4178</v>
      </c>
    </row>
    <row r="31" spans="1:13" x14ac:dyDescent="0.35">
      <c r="A31">
        <v>24</v>
      </c>
      <c r="B31" s="4">
        <f>'1-4-2020'!C31</f>
        <v>4194</v>
      </c>
      <c r="C31" s="4">
        <f t="shared" si="0"/>
        <v>4278</v>
      </c>
      <c r="K31" s="3">
        <f t="shared" si="2"/>
        <v>4278</v>
      </c>
      <c r="L31" s="3">
        <f t="shared" si="2"/>
        <v>4278</v>
      </c>
      <c r="M31" s="3">
        <f t="shared" si="2"/>
        <v>4278</v>
      </c>
    </row>
    <row r="32" spans="1:13" x14ac:dyDescent="0.35">
      <c r="A32">
        <v>25</v>
      </c>
      <c r="B32" s="4">
        <f>'1-4-2020'!C32</f>
        <v>4299</v>
      </c>
      <c r="C32" s="4">
        <f t="shared" si="0"/>
        <v>4385</v>
      </c>
      <c r="K32" s="3">
        <f t="shared" si="2"/>
        <v>4385</v>
      </c>
      <c r="L32" s="3">
        <f t="shared" si="2"/>
        <v>4385</v>
      </c>
      <c r="M32" s="3">
        <f t="shared" si="2"/>
        <v>4385</v>
      </c>
    </row>
    <row r="33" spans="1:15" x14ac:dyDescent="0.35">
      <c r="A33">
        <v>26</v>
      </c>
      <c r="B33" s="4">
        <f>'1-4-2020'!C33</f>
        <v>4407</v>
      </c>
      <c r="C33" s="4">
        <f t="shared" si="0"/>
        <v>4496</v>
      </c>
      <c r="L33" s="3">
        <f t="shared" si="2"/>
        <v>4496</v>
      </c>
      <c r="M33" s="3">
        <f t="shared" si="2"/>
        <v>4496</v>
      </c>
    </row>
    <row r="34" spans="1:15" x14ac:dyDescent="0.35">
      <c r="A34">
        <v>27</v>
      </c>
      <c r="B34" s="4">
        <f>'1-4-2020'!C34</f>
        <v>4515</v>
      </c>
      <c r="C34" s="4">
        <f t="shared" si="0"/>
        <v>4606</v>
      </c>
      <c r="L34" s="3">
        <f t="shared" si="2"/>
        <v>4606</v>
      </c>
      <c r="M34" s="3">
        <f t="shared" si="2"/>
        <v>4606</v>
      </c>
      <c r="N34" s="3">
        <f t="shared" si="2"/>
        <v>4606</v>
      </c>
    </row>
    <row r="35" spans="1:15" x14ac:dyDescent="0.35">
      <c r="A35">
        <v>28</v>
      </c>
      <c r="B35" s="4">
        <f>'1-4-2020'!C35</f>
        <v>4629</v>
      </c>
      <c r="C35" s="4">
        <f t="shared" si="0"/>
        <v>4722</v>
      </c>
      <c r="L35" s="3">
        <f t="shared" si="2"/>
        <v>4722</v>
      </c>
      <c r="M35" s="3">
        <f t="shared" si="2"/>
        <v>4722</v>
      </c>
      <c r="N35" s="3">
        <f t="shared" si="2"/>
        <v>4722</v>
      </c>
    </row>
    <row r="36" spans="1:15" x14ac:dyDescent="0.35">
      <c r="A36">
        <v>29</v>
      </c>
      <c r="B36" s="4">
        <f>'1-4-2020'!C36</f>
        <v>4744</v>
      </c>
      <c r="C36" s="4">
        <f t="shared" si="0"/>
        <v>4839</v>
      </c>
      <c r="L36" s="3">
        <f t="shared" si="2"/>
        <v>4839</v>
      </c>
      <c r="M36" s="3">
        <f t="shared" si="2"/>
        <v>4839</v>
      </c>
      <c r="N36" s="3">
        <f t="shared" si="2"/>
        <v>4839</v>
      </c>
    </row>
    <row r="37" spans="1:15" x14ac:dyDescent="0.35">
      <c r="A37">
        <v>30</v>
      </c>
      <c r="B37" s="4">
        <f>'1-4-2020'!C37</f>
        <v>4861</v>
      </c>
      <c r="C37" s="4">
        <f t="shared" si="0"/>
        <v>4959</v>
      </c>
      <c r="M37" s="3">
        <f t="shared" si="2"/>
        <v>4959</v>
      </c>
      <c r="N37" s="3">
        <f t="shared" si="2"/>
        <v>4959</v>
      </c>
    </row>
    <row r="38" spans="1:15" x14ac:dyDescent="0.35">
      <c r="A38">
        <v>31</v>
      </c>
      <c r="B38" s="4">
        <f>'1-4-2020'!C38</f>
        <v>4983</v>
      </c>
      <c r="C38" s="4">
        <f t="shared" si="0"/>
        <v>5083</v>
      </c>
      <c r="M38" s="3">
        <f t="shared" si="2"/>
        <v>5083</v>
      </c>
      <c r="N38" s="3">
        <f t="shared" si="2"/>
        <v>5083</v>
      </c>
      <c r="O38" s="3">
        <f t="shared" si="2"/>
        <v>5083</v>
      </c>
    </row>
    <row r="39" spans="1:15" x14ac:dyDescent="0.35">
      <c r="A39">
        <v>32</v>
      </c>
      <c r="B39" s="4">
        <f>'1-4-2020'!C39</f>
        <v>5106</v>
      </c>
      <c r="C39" s="4">
        <f t="shared" si="0"/>
        <v>5209</v>
      </c>
      <c r="M39" s="3">
        <f t="shared" ref="M39:O48" si="3">$C39</f>
        <v>5209</v>
      </c>
      <c r="N39" s="3">
        <f t="shared" si="3"/>
        <v>5209</v>
      </c>
      <c r="O39" s="3">
        <f t="shared" si="3"/>
        <v>5209</v>
      </c>
    </row>
    <row r="40" spans="1:15" x14ac:dyDescent="0.35">
      <c r="A40">
        <v>33</v>
      </c>
      <c r="B40" s="4">
        <f>'1-4-2020'!C40</f>
        <v>5233</v>
      </c>
      <c r="C40" s="4">
        <f t="shared" si="0"/>
        <v>5338</v>
      </c>
      <c r="M40" s="3">
        <f t="shared" si="3"/>
        <v>5338</v>
      </c>
      <c r="N40" s="3">
        <f t="shared" si="3"/>
        <v>5338</v>
      </c>
      <c r="O40" s="3">
        <f t="shared" si="3"/>
        <v>5338</v>
      </c>
    </row>
    <row r="41" spans="1:15" x14ac:dyDescent="0.35">
      <c r="A41">
        <v>34</v>
      </c>
      <c r="B41" s="4">
        <f>'1-4-2020'!C41</f>
        <v>5363</v>
      </c>
      <c r="C41" s="4">
        <f t="shared" si="0"/>
        <v>5471</v>
      </c>
      <c r="N41" s="3">
        <f t="shared" si="3"/>
        <v>5471</v>
      </c>
      <c r="O41" s="3">
        <f t="shared" si="3"/>
        <v>5471</v>
      </c>
    </row>
    <row r="42" spans="1:15" x14ac:dyDescent="0.35">
      <c r="A42">
        <v>35</v>
      </c>
      <c r="B42" s="4">
        <f>'1-4-2020'!C42</f>
        <v>5497</v>
      </c>
      <c r="C42" s="4">
        <f t="shared" si="0"/>
        <v>5607</v>
      </c>
      <c r="N42" s="3">
        <f t="shared" si="3"/>
        <v>5607</v>
      </c>
      <c r="O42" s="3">
        <f t="shared" si="3"/>
        <v>5607</v>
      </c>
    </row>
    <row r="43" spans="1:15" x14ac:dyDescent="0.35">
      <c r="A43">
        <v>36</v>
      </c>
      <c r="B43" s="4">
        <f>'1-4-2020'!C43</f>
        <v>5635</v>
      </c>
      <c r="C43" s="4">
        <f t="shared" si="0"/>
        <v>5748</v>
      </c>
      <c r="N43" s="3">
        <f t="shared" si="3"/>
        <v>5748</v>
      </c>
      <c r="O43" s="3">
        <f t="shared" si="3"/>
        <v>5748</v>
      </c>
    </row>
    <row r="44" spans="1:15" x14ac:dyDescent="0.35">
      <c r="A44">
        <v>37</v>
      </c>
      <c r="B44" s="4">
        <f>'1-4-2020'!C44</f>
        <v>5776</v>
      </c>
      <c r="C44" s="4">
        <f t="shared" si="0"/>
        <v>5892</v>
      </c>
      <c r="N44" s="3">
        <f t="shared" si="3"/>
        <v>5892</v>
      </c>
      <c r="O44" s="3">
        <f t="shared" si="3"/>
        <v>5892</v>
      </c>
    </row>
    <row r="45" spans="1:15" x14ac:dyDescent="0.35">
      <c r="A45">
        <v>38</v>
      </c>
      <c r="B45" s="4">
        <f>'1-4-2020'!C45</f>
        <v>5918</v>
      </c>
      <c r="C45" s="4">
        <f t="shared" si="0"/>
        <v>6037</v>
      </c>
      <c r="O45" s="3">
        <f t="shared" si="3"/>
        <v>6037</v>
      </c>
    </row>
    <row r="46" spans="1:15" x14ac:dyDescent="0.35">
      <c r="A46">
        <v>39</v>
      </c>
      <c r="B46" s="4">
        <f>'1-4-2020'!C46</f>
        <v>6065</v>
      </c>
      <c r="C46" s="4">
        <f t="shared" si="0"/>
        <v>6187</v>
      </c>
      <c r="O46" s="3">
        <f t="shared" si="3"/>
        <v>6187</v>
      </c>
    </row>
    <row r="47" spans="1:15" x14ac:dyDescent="0.35">
      <c r="A47">
        <v>40</v>
      </c>
      <c r="B47" s="4">
        <f>'1-4-2020'!C47</f>
        <v>6216</v>
      </c>
      <c r="C47" s="4">
        <f t="shared" si="0"/>
        <v>6341</v>
      </c>
      <c r="O47" s="3">
        <f t="shared" si="3"/>
        <v>6341</v>
      </c>
    </row>
    <row r="48" spans="1:15" x14ac:dyDescent="0.35">
      <c r="A48">
        <v>41</v>
      </c>
      <c r="B48" s="4">
        <f>'1-4-2020'!C48</f>
        <v>6371</v>
      </c>
      <c r="C48" s="4">
        <f t="shared" si="0"/>
        <v>6499</v>
      </c>
      <c r="O48" s="3">
        <f t="shared" si="3"/>
        <v>6499</v>
      </c>
    </row>
    <row r="50" spans="1:3" x14ac:dyDescent="0.35">
      <c r="B50" s="3"/>
      <c r="C50" s="3"/>
    </row>
    <row r="51" spans="1:3" x14ac:dyDescent="0.35">
      <c r="A51" t="s">
        <v>23</v>
      </c>
      <c r="B51" s="3" t="s">
        <v>24</v>
      </c>
      <c r="C51" s="3"/>
    </row>
    <row r="52" spans="1:3" x14ac:dyDescent="0.35">
      <c r="A52" t="s">
        <v>25</v>
      </c>
      <c r="B52" s="3"/>
      <c r="C52" s="3"/>
    </row>
    <row r="53" spans="1:3" x14ac:dyDescent="0.35">
      <c r="A53" t="s">
        <v>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9B931-6E58-4FC9-94F4-485F13E44144}">
  <dimension ref="A1:U53"/>
  <sheetViews>
    <sheetView workbookViewId="0">
      <selection activeCell="R5" sqref="R5"/>
    </sheetView>
  </sheetViews>
  <sheetFormatPr defaultRowHeight="14.5" x14ac:dyDescent="0.35"/>
  <sheetData>
    <row r="1" spans="1:21" x14ac:dyDescent="0.35">
      <c r="A1" t="s">
        <v>0</v>
      </c>
      <c r="U1" s="1">
        <v>0.03</v>
      </c>
    </row>
    <row r="3" spans="1:21" ht="72.5" x14ac:dyDescent="0.35">
      <c r="A3" t="s">
        <v>1</v>
      </c>
      <c r="B3" s="2" t="s">
        <v>2</v>
      </c>
      <c r="C3" s="2" t="s">
        <v>3</v>
      </c>
      <c r="D3" t="s">
        <v>4</v>
      </c>
      <c r="E3" t="s">
        <v>5</v>
      </c>
      <c r="F3" t="s">
        <v>6</v>
      </c>
      <c r="G3" t="s">
        <v>7</v>
      </c>
      <c r="H3" t="s">
        <v>8</v>
      </c>
      <c r="I3" t="s">
        <v>9</v>
      </c>
      <c r="J3" t="s">
        <v>10</v>
      </c>
      <c r="K3" t="s">
        <v>11</v>
      </c>
      <c r="L3" t="s">
        <v>12</v>
      </c>
      <c r="M3" t="s">
        <v>13</v>
      </c>
      <c r="N3" t="s">
        <v>14</v>
      </c>
      <c r="O3" t="s">
        <v>15</v>
      </c>
      <c r="Q3" t="s">
        <v>16</v>
      </c>
      <c r="R3" t="s">
        <v>17</v>
      </c>
    </row>
    <row r="5" spans="1:21" x14ac:dyDescent="0.35">
      <c r="A5">
        <v>-2</v>
      </c>
      <c r="B5" s="4" t="s">
        <v>21</v>
      </c>
      <c r="C5" s="4" t="s">
        <v>21</v>
      </c>
      <c r="Q5" t="s">
        <v>18</v>
      </c>
      <c r="R5" s="4" t="s">
        <v>21</v>
      </c>
    </row>
    <row r="6" spans="1:21" x14ac:dyDescent="0.35">
      <c r="A6">
        <v>-1</v>
      </c>
      <c r="B6" s="4" t="s">
        <v>21</v>
      </c>
      <c r="C6" s="4">
        <v>1670</v>
      </c>
      <c r="D6" s="4">
        <v>1670</v>
      </c>
      <c r="Q6" t="s">
        <v>19</v>
      </c>
      <c r="R6" s="4" t="s">
        <v>21</v>
      </c>
    </row>
    <row r="7" spans="1:21" x14ac:dyDescent="0.35">
      <c r="A7">
        <v>0</v>
      </c>
      <c r="B7" s="3">
        <v>1668</v>
      </c>
      <c r="C7" s="3">
        <v>1719</v>
      </c>
      <c r="D7" s="3">
        <v>1719</v>
      </c>
      <c r="Q7" t="s">
        <v>20</v>
      </c>
      <c r="R7" s="3">
        <v>1779</v>
      </c>
    </row>
    <row r="8" spans="1:21" x14ac:dyDescent="0.35">
      <c r="A8">
        <v>1</v>
      </c>
      <c r="B8" s="3">
        <v>1723</v>
      </c>
      <c r="C8" s="3">
        <v>1775</v>
      </c>
      <c r="D8" s="3">
        <v>1775</v>
      </c>
      <c r="E8" s="3">
        <v>1775</v>
      </c>
      <c r="Q8" t="s">
        <v>22</v>
      </c>
    </row>
    <row r="9" spans="1:21" x14ac:dyDescent="0.35">
      <c r="A9">
        <v>2</v>
      </c>
      <c r="B9" s="3">
        <v>1784</v>
      </c>
      <c r="C9" s="3">
        <v>1838</v>
      </c>
      <c r="D9" s="3">
        <v>1838</v>
      </c>
      <c r="E9" s="3">
        <v>1838</v>
      </c>
    </row>
    <row r="10" spans="1:21" x14ac:dyDescent="0.35">
      <c r="A10">
        <v>3</v>
      </c>
      <c r="B10" s="3">
        <v>1854</v>
      </c>
      <c r="C10" s="3">
        <v>1910</v>
      </c>
      <c r="D10" s="3">
        <v>1910</v>
      </c>
      <c r="E10" s="3">
        <v>1910</v>
      </c>
      <c r="F10" s="3">
        <v>1910</v>
      </c>
    </row>
    <row r="11" spans="1:21" x14ac:dyDescent="0.35">
      <c r="A11">
        <v>4</v>
      </c>
      <c r="B11" s="3">
        <v>1928</v>
      </c>
      <c r="C11" s="3">
        <v>1986</v>
      </c>
      <c r="D11" s="3">
        <v>1986</v>
      </c>
      <c r="E11" s="3">
        <v>1986</v>
      </c>
      <c r="F11" s="3">
        <v>1986</v>
      </c>
    </row>
    <row r="12" spans="1:21" x14ac:dyDescent="0.35">
      <c r="A12">
        <v>5</v>
      </c>
      <c r="B12" s="3">
        <v>2012</v>
      </c>
      <c r="C12" s="3">
        <v>2073</v>
      </c>
      <c r="D12" s="3">
        <v>2073</v>
      </c>
      <c r="E12" s="3">
        <v>2073</v>
      </c>
      <c r="F12" s="3">
        <v>2073</v>
      </c>
      <c r="G12" s="3">
        <v>2073</v>
      </c>
    </row>
    <row r="13" spans="1:21" x14ac:dyDescent="0.35">
      <c r="A13">
        <v>6</v>
      </c>
      <c r="B13" s="3">
        <v>2113</v>
      </c>
      <c r="C13" s="3">
        <v>2177</v>
      </c>
      <c r="E13" s="3">
        <v>2177</v>
      </c>
      <c r="F13" s="3">
        <v>2177</v>
      </c>
      <c r="G13" s="3">
        <v>2177</v>
      </c>
    </row>
    <row r="14" spans="1:21" x14ac:dyDescent="0.35">
      <c r="A14">
        <v>7</v>
      </c>
      <c r="B14" s="3">
        <v>2220</v>
      </c>
      <c r="C14" s="3">
        <v>2287</v>
      </c>
      <c r="E14" s="3">
        <v>2287</v>
      </c>
      <c r="F14" s="3">
        <v>2287</v>
      </c>
      <c r="G14" s="3">
        <v>2287</v>
      </c>
      <c r="H14" s="3">
        <v>2287</v>
      </c>
    </row>
    <row r="15" spans="1:21" x14ac:dyDescent="0.35">
      <c r="A15">
        <v>8</v>
      </c>
      <c r="B15" s="3">
        <v>2340</v>
      </c>
      <c r="C15" s="3">
        <v>2411</v>
      </c>
      <c r="F15" s="3">
        <v>2411</v>
      </c>
      <c r="G15" s="3">
        <v>2411</v>
      </c>
      <c r="H15" s="3">
        <v>2411</v>
      </c>
    </row>
    <row r="16" spans="1:21" x14ac:dyDescent="0.35">
      <c r="A16">
        <v>9</v>
      </c>
      <c r="B16" s="3">
        <v>2454</v>
      </c>
      <c r="C16" s="3">
        <v>2528</v>
      </c>
      <c r="F16" s="3">
        <v>2528</v>
      </c>
      <c r="G16" s="3">
        <v>2528</v>
      </c>
      <c r="H16" s="3">
        <v>2528</v>
      </c>
    </row>
    <row r="17" spans="1:13" x14ac:dyDescent="0.35">
      <c r="A17">
        <v>10</v>
      </c>
      <c r="B17" s="3">
        <v>2574</v>
      </c>
      <c r="C17" s="3">
        <v>2652</v>
      </c>
      <c r="F17" s="3">
        <v>2652</v>
      </c>
      <c r="G17" s="3">
        <v>2652</v>
      </c>
      <c r="H17" s="3">
        <v>2652</v>
      </c>
      <c r="I17" s="3">
        <v>2652</v>
      </c>
    </row>
    <row r="18" spans="1:13" x14ac:dyDescent="0.35">
      <c r="A18">
        <v>11</v>
      </c>
      <c r="B18" s="3">
        <v>2703</v>
      </c>
      <c r="C18" s="3">
        <v>2785</v>
      </c>
      <c r="G18" s="3">
        <v>2785</v>
      </c>
      <c r="H18" s="3">
        <v>2785</v>
      </c>
      <c r="I18" s="3">
        <v>2785</v>
      </c>
    </row>
    <row r="19" spans="1:13" x14ac:dyDescent="0.35">
      <c r="A19">
        <v>12</v>
      </c>
      <c r="B19" s="3">
        <v>2823</v>
      </c>
      <c r="C19" s="3">
        <v>2908</v>
      </c>
      <c r="G19" s="3">
        <v>2908</v>
      </c>
      <c r="H19" s="3">
        <v>2908</v>
      </c>
      <c r="I19" s="3">
        <v>2908</v>
      </c>
    </row>
    <row r="20" spans="1:13" x14ac:dyDescent="0.35">
      <c r="A20">
        <v>13</v>
      </c>
      <c r="B20" s="3">
        <v>2949</v>
      </c>
      <c r="C20" s="3">
        <v>3038</v>
      </c>
      <c r="H20" s="3">
        <v>3038</v>
      </c>
      <c r="I20" s="3">
        <v>3038</v>
      </c>
      <c r="J20" s="3">
        <v>3038</v>
      </c>
    </row>
    <row r="21" spans="1:13" x14ac:dyDescent="0.35">
      <c r="A21">
        <v>14</v>
      </c>
      <c r="B21" s="3">
        <v>3067</v>
      </c>
      <c r="C21" s="3">
        <v>3160</v>
      </c>
      <c r="H21" s="3">
        <v>3160</v>
      </c>
      <c r="I21" s="3">
        <v>3160</v>
      </c>
      <c r="J21" s="3">
        <v>3160</v>
      </c>
    </row>
    <row r="22" spans="1:13" x14ac:dyDescent="0.35">
      <c r="A22">
        <v>15</v>
      </c>
      <c r="B22" s="3">
        <v>3188</v>
      </c>
      <c r="C22" s="3">
        <v>3284</v>
      </c>
      <c r="I22" s="3">
        <v>3284</v>
      </c>
      <c r="J22" s="3">
        <v>3284</v>
      </c>
      <c r="K22" s="3">
        <v>3284</v>
      </c>
    </row>
    <row r="23" spans="1:13" x14ac:dyDescent="0.35">
      <c r="A23">
        <v>16</v>
      </c>
      <c r="B23" s="3">
        <v>3299</v>
      </c>
      <c r="C23" s="3">
        <v>3398</v>
      </c>
      <c r="I23" s="3">
        <v>3398</v>
      </c>
      <c r="J23" s="3">
        <v>3398</v>
      </c>
      <c r="K23" s="3">
        <v>3398</v>
      </c>
    </row>
    <row r="24" spans="1:13" x14ac:dyDescent="0.35">
      <c r="A24">
        <v>17</v>
      </c>
      <c r="B24" s="3">
        <v>3413</v>
      </c>
      <c r="C24" s="3">
        <v>3516</v>
      </c>
      <c r="I24" s="3">
        <v>3516</v>
      </c>
      <c r="J24" s="3">
        <v>3516</v>
      </c>
      <c r="K24" s="3">
        <v>3516</v>
      </c>
    </row>
    <row r="25" spans="1:13" x14ac:dyDescent="0.35">
      <c r="A25">
        <v>18</v>
      </c>
      <c r="B25" s="3">
        <v>3516</v>
      </c>
      <c r="C25" s="3">
        <v>3622</v>
      </c>
      <c r="I25" s="3">
        <v>3622</v>
      </c>
      <c r="J25" s="3">
        <v>3622</v>
      </c>
      <c r="K25" s="3">
        <v>3622</v>
      </c>
    </row>
    <row r="26" spans="1:13" x14ac:dyDescent="0.35">
      <c r="A26">
        <v>19</v>
      </c>
      <c r="B26" s="3">
        <v>3603</v>
      </c>
      <c r="C26" s="3">
        <v>3712</v>
      </c>
      <c r="J26" s="3">
        <v>3712</v>
      </c>
      <c r="K26" s="3">
        <v>3712</v>
      </c>
      <c r="L26" s="3">
        <v>3712</v>
      </c>
    </row>
    <row r="27" spans="1:13" x14ac:dyDescent="0.35">
      <c r="A27">
        <v>20</v>
      </c>
      <c r="B27" s="3">
        <v>3690</v>
      </c>
      <c r="C27" s="3">
        <v>3801</v>
      </c>
      <c r="J27" s="3">
        <v>3801</v>
      </c>
      <c r="K27" s="3">
        <v>3801</v>
      </c>
      <c r="L27" s="3">
        <v>3801</v>
      </c>
    </row>
    <row r="28" spans="1:13" x14ac:dyDescent="0.35">
      <c r="A28">
        <v>21</v>
      </c>
      <c r="B28" s="3">
        <v>3785</v>
      </c>
      <c r="C28" s="3">
        <v>3899</v>
      </c>
      <c r="J28" s="3">
        <v>3899</v>
      </c>
      <c r="K28" s="3">
        <v>3899</v>
      </c>
      <c r="L28" s="3">
        <v>3899</v>
      </c>
    </row>
    <row r="29" spans="1:13" x14ac:dyDescent="0.35">
      <c r="A29">
        <v>22</v>
      </c>
      <c r="B29" s="3">
        <v>3877</v>
      </c>
      <c r="C29" s="3">
        <v>3994</v>
      </c>
      <c r="J29" s="3">
        <v>3994</v>
      </c>
      <c r="K29" s="3">
        <v>3994</v>
      </c>
      <c r="L29" s="3">
        <v>3994</v>
      </c>
    </row>
    <row r="30" spans="1:13" x14ac:dyDescent="0.35">
      <c r="A30">
        <v>23</v>
      </c>
      <c r="B30" s="3">
        <v>3976</v>
      </c>
      <c r="C30" s="3">
        <v>4096</v>
      </c>
      <c r="K30" s="3">
        <v>4096</v>
      </c>
      <c r="L30" s="3">
        <v>4096</v>
      </c>
      <c r="M30" s="3">
        <v>4096</v>
      </c>
    </row>
    <row r="31" spans="1:13" x14ac:dyDescent="0.35">
      <c r="A31">
        <v>24</v>
      </c>
      <c r="B31" s="3">
        <v>4071</v>
      </c>
      <c r="C31" s="3">
        <v>4194</v>
      </c>
      <c r="K31" s="3">
        <v>4194</v>
      </c>
      <c r="L31" s="3">
        <v>4194</v>
      </c>
      <c r="M31" s="3">
        <v>4194</v>
      </c>
    </row>
    <row r="32" spans="1:13" x14ac:dyDescent="0.35">
      <c r="A32">
        <v>25</v>
      </c>
      <c r="B32" s="3">
        <v>4173</v>
      </c>
      <c r="C32" s="3">
        <v>4299</v>
      </c>
      <c r="K32" s="3">
        <v>4299</v>
      </c>
      <c r="L32" s="3">
        <v>4299</v>
      </c>
      <c r="M32" s="3">
        <v>4299</v>
      </c>
    </row>
    <row r="33" spans="1:15" x14ac:dyDescent="0.35">
      <c r="A33">
        <v>26</v>
      </c>
      <c r="B33" s="3">
        <v>4278</v>
      </c>
      <c r="C33" s="3">
        <v>4407</v>
      </c>
      <c r="L33" s="3">
        <v>4407</v>
      </c>
      <c r="M33" s="3">
        <v>4407</v>
      </c>
    </row>
    <row r="34" spans="1:15" x14ac:dyDescent="0.35">
      <c r="A34">
        <v>27</v>
      </c>
      <c r="B34" s="3">
        <v>4383</v>
      </c>
      <c r="C34" s="3">
        <v>4515</v>
      </c>
      <c r="L34" s="3">
        <v>4515</v>
      </c>
      <c r="M34" s="3">
        <v>4515</v>
      </c>
      <c r="N34" s="3">
        <v>4515</v>
      </c>
    </row>
    <row r="35" spans="1:15" x14ac:dyDescent="0.35">
      <c r="A35">
        <v>28</v>
      </c>
      <c r="B35" s="3">
        <v>4494</v>
      </c>
      <c r="C35" s="3">
        <v>4629</v>
      </c>
      <c r="L35" s="3">
        <v>4629</v>
      </c>
      <c r="M35" s="3">
        <v>4629</v>
      </c>
      <c r="N35" s="3">
        <v>4629</v>
      </c>
    </row>
    <row r="36" spans="1:15" x14ac:dyDescent="0.35">
      <c r="A36">
        <v>29</v>
      </c>
      <c r="B36" s="3">
        <v>4605</v>
      </c>
      <c r="C36" s="3">
        <v>4744</v>
      </c>
      <c r="L36" s="3">
        <v>4744</v>
      </c>
      <c r="M36" s="3">
        <v>4744</v>
      </c>
      <c r="N36" s="3">
        <v>4744</v>
      </c>
    </row>
    <row r="37" spans="1:15" x14ac:dyDescent="0.35">
      <c r="A37">
        <v>30</v>
      </c>
      <c r="B37" s="3">
        <v>4719</v>
      </c>
      <c r="C37" s="3">
        <v>4861</v>
      </c>
      <c r="M37" s="3">
        <v>4861</v>
      </c>
      <c r="N37" s="3">
        <v>4861</v>
      </c>
    </row>
    <row r="38" spans="1:15" x14ac:dyDescent="0.35">
      <c r="A38">
        <v>31</v>
      </c>
      <c r="B38" s="3">
        <v>4837</v>
      </c>
      <c r="C38" s="3">
        <v>4983</v>
      </c>
      <c r="M38" s="3">
        <v>4983</v>
      </c>
      <c r="N38" s="3">
        <v>4983</v>
      </c>
      <c r="O38" s="3">
        <v>4983</v>
      </c>
    </row>
    <row r="39" spans="1:15" x14ac:dyDescent="0.35">
      <c r="A39">
        <v>32</v>
      </c>
      <c r="B39" s="3">
        <v>4957</v>
      </c>
      <c r="C39" s="3">
        <v>5106</v>
      </c>
      <c r="M39" s="3">
        <v>5106</v>
      </c>
      <c r="N39" s="3">
        <v>5106</v>
      </c>
      <c r="O39" s="3">
        <v>5106</v>
      </c>
    </row>
    <row r="40" spans="1:15" x14ac:dyDescent="0.35">
      <c r="A40">
        <v>33</v>
      </c>
      <c r="B40" s="3">
        <v>5080</v>
      </c>
      <c r="C40" s="3">
        <v>5233</v>
      </c>
      <c r="M40" s="3">
        <v>5233</v>
      </c>
      <c r="N40" s="3">
        <v>5233</v>
      </c>
      <c r="O40" s="3">
        <v>5233</v>
      </c>
    </row>
    <row r="41" spans="1:15" x14ac:dyDescent="0.35">
      <c r="A41">
        <v>34</v>
      </c>
      <c r="B41" s="3">
        <v>5206</v>
      </c>
      <c r="C41" s="3">
        <v>5363</v>
      </c>
      <c r="N41" s="3">
        <v>5363</v>
      </c>
      <c r="O41" s="3">
        <v>5363</v>
      </c>
    </row>
    <row r="42" spans="1:15" x14ac:dyDescent="0.35">
      <c r="A42">
        <v>35</v>
      </c>
      <c r="B42" s="3">
        <v>5336</v>
      </c>
      <c r="C42" s="3">
        <v>5497</v>
      </c>
      <c r="N42" s="3">
        <v>5497</v>
      </c>
      <c r="O42" s="3">
        <v>5497</v>
      </c>
    </row>
    <row r="43" spans="1:15" x14ac:dyDescent="0.35">
      <c r="A43">
        <v>36</v>
      </c>
      <c r="B43" s="3">
        <v>5470</v>
      </c>
      <c r="C43" s="3">
        <v>5635</v>
      </c>
      <c r="N43" s="3">
        <v>5635</v>
      </c>
      <c r="O43" s="3">
        <v>5635</v>
      </c>
    </row>
    <row r="44" spans="1:15" x14ac:dyDescent="0.35">
      <c r="A44">
        <v>37</v>
      </c>
      <c r="B44" s="3">
        <v>5607</v>
      </c>
      <c r="C44" s="3">
        <v>5776</v>
      </c>
      <c r="N44" s="3">
        <v>5776</v>
      </c>
      <c r="O44" s="3">
        <v>5776</v>
      </c>
    </row>
    <row r="45" spans="1:15" x14ac:dyDescent="0.35">
      <c r="A45">
        <v>38</v>
      </c>
      <c r="B45" s="3">
        <v>5745</v>
      </c>
      <c r="C45" s="3">
        <v>5918</v>
      </c>
      <c r="O45" s="3">
        <v>5918</v>
      </c>
    </row>
    <row r="46" spans="1:15" x14ac:dyDescent="0.35">
      <c r="A46">
        <v>39</v>
      </c>
      <c r="B46" s="3">
        <v>5888</v>
      </c>
      <c r="C46" s="3">
        <v>6065</v>
      </c>
      <c r="O46" s="3">
        <v>6065</v>
      </c>
    </row>
    <row r="47" spans="1:15" x14ac:dyDescent="0.35">
      <c r="A47">
        <v>40</v>
      </c>
      <c r="B47" s="3">
        <v>6034</v>
      </c>
      <c r="C47" s="3">
        <v>6216</v>
      </c>
      <c r="O47" s="3">
        <v>6216</v>
      </c>
    </row>
    <row r="48" spans="1:15" x14ac:dyDescent="0.35">
      <c r="A48">
        <v>41</v>
      </c>
      <c r="B48" s="3">
        <v>6185</v>
      </c>
      <c r="C48" s="3">
        <v>6371</v>
      </c>
      <c r="O48" s="3">
        <v>6371</v>
      </c>
    </row>
    <row r="50" spans="1:3" x14ac:dyDescent="0.35">
      <c r="B50" s="3"/>
      <c r="C50" s="3"/>
    </row>
    <row r="51" spans="1:3" x14ac:dyDescent="0.35">
      <c r="A51" t="s">
        <v>23</v>
      </c>
      <c r="B51" s="3" t="s">
        <v>24</v>
      </c>
      <c r="C51" s="3"/>
    </row>
    <row r="52" spans="1:3" x14ac:dyDescent="0.35">
      <c r="A52" t="s">
        <v>25</v>
      </c>
      <c r="B52" s="3"/>
      <c r="C52" s="3"/>
    </row>
    <row r="53" spans="1:3" x14ac:dyDescent="0.35">
      <c r="A53" t="s">
        <v>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004830-a069-4a5c-98b2-ba1e599f3b4c">
      <Terms xmlns="http://schemas.microsoft.com/office/infopath/2007/PartnerControls"/>
    </lcf76f155ced4ddcb4097134ff3c332f>
    <Locatie xmlns="fb004830-a069-4a5c-98b2-ba1e599f3b4c" xsi:nil="true"/>
    <TaxCatchAll xmlns="38eb7024-c974-461e-b597-936b4e34e73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39BD9564938542A3FCC3A0CE8B5509" ma:contentTypeVersion="31" ma:contentTypeDescription="Een nieuw document maken." ma:contentTypeScope="" ma:versionID="dc9090569e26cdf84ce9c9db8b4203fa">
  <xsd:schema xmlns:xsd="http://www.w3.org/2001/XMLSchema" xmlns:xs="http://www.w3.org/2001/XMLSchema" xmlns:p="http://schemas.microsoft.com/office/2006/metadata/properties" xmlns:ns2="fb004830-a069-4a5c-98b2-ba1e599f3b4c" xmlns:ns3="9e594f84-ea25-4de3-b6c5-6dc0396a475e" xmlns:ns4="38eb7024-c974-461e-b597-936b4e34e736" targetNamespace="http://schemas.microsoft.com/office/2006/metadata/properties" ma:root="true" ma:fieldsID="214e5b802f886138e9f3631615d0460e" ns2:_="" ns3:_="" ns4:_="">
    <xsd:import namespace="fb004830-a069-4a5c-98b2-ba1e599f3b4c"/>
    <xsd:import namespace="9e594f84-ea25-4de3-b6c5-6dc0396a475e"/>
    <xsd:import namespace="38eb7024-c974-461e-b597-936b4e34e73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Locatie" minOccurs="0"/>
                <xsd:element ref="ns2:b809fd8f-2a7a-4a49-95e8-9b951c703800CountryOrRegion" minOccurs="0"/>
                <xsd:element ref="ns2:b809fd8f-2a7a-4a49-95e8-9b951c703800State" minOccurs="0"/>
                <xsd:element ref="ns2:b809fd8f-2a7a-4a49-95e8-9b951c703800City" minOccurs="0"/>
                <xsd:element ref="ns2:b809fd8f-2a7a-4a49-95e8-9b951c703800PostalCode" minOccurs="0"/>
                <xsd:element ref="ns2:b809fd8f-2a7a-4a49-95e8-9b951c703800Street" minOccurs="0"/>
                <xsd:element ref="ns2:b809fd8f-2a7a-4a49-95e8-9b951c703800GeoLoc" minOccurs="0"/>
                <xsd:element ref="ns2:b809fd8f-2a7a-4a49-95e8-9b951c703800DispName" minOccurs="0"/>
                <xsd:element ref="ns2:MediaServiceAutoKeyPoints" minOccurs="0"/>
                <xsd:element ref="ns2:MediaServiceKeyPoints" minOccurs="0"/>
                <xsd:element ref="ns2:MediaLengthInSeconds" minOccurs="0"/>
                <xsd:element ref="ns4: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04830-a069-4a5c-98b2-ba1e599f3b4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ocatie" ma:index="18" nillable="true" ma:displayName="Locatie" ma:format="Dropdown" ma:internalName="Locatie">
      <xsd:simpleType>
        <xsd:restriction base="dms:Unknown"/>
      </xsd:simpleType>
    </xsd:element>
    <xsd:element name="b809fd8f-2a7a-4a49-95e8-9b951c703800CountryOrRegion" ma:index="19" nillable="true" ma:displayName="Locatie: land" ma:internalName="CountryOrRegion" ma:readOnly="true">
      <xsd:simpleType>
        <xsd:restriction base="dms:Text"/>
      </xsd:simpleType>
    </xsd:element>
    <xsd:element name="b809fd8f-2a7a-4a49-95e8-9b951c703800State" ma:index="20" nillable="true" ma:displayName="Locatie: provincie" ma:internalName="State" ma:readOnly="true">
      <xsd:simpleType>
        <xsd:restriction base="dms:Text"/>
      </xsd:simpleType>
    </xsd:element>
    <xsd:element name="b809fd8f-2a7a-4a49-95e8-9b951c703800City" ma:index="21" nillable="true" ma:displayName="Locatie: stad" ma:internalName="City" ma:readOnly="true">
      <xsd:simpleType>
        <xsd:restriction base="dms:Text"/>
      </xsd:simpleType>
    </xsd:element>
    <xsd:element name="b809fd8f-2a7a-4a49-95e8-9b951c703800PostalCode" ma:index="22" nillable="true" ma:displayName="Locatie: postcode" ma:internalName="PostalCode" ma:readOnly="true">
      <xsd:simpleType>
        <xsd:restriction base="dms:Text"/>
      </xsd:simpleType>
    </xsd:element>
    <xsd:element name="b809fd8f-2a7a-4a49-95e8-9b951c703800Street" ma:index="23" nillable="true" ma:displayName="Locatie: straat" ma:internalName="Street" ma:readOnly="true">
      <xsd:simpleType>
        <xsd:restriction base="dms:Text"/>
      </xsd:simpleType>
    </xsd:element>
    <xsd:element name="b809fd8f-2a7a-4a49-95e8-9b951c703800GeoLoc" ma:index="24" nillable="true" ma:displayName="Locatie: coördinaten" ma:internalName="GeoLoc" ma:readOnly="true">
      <xsd:simpleType>
        <xsd:restriction base="dms:Unknown"/>
      </xsd:simpleType>
    </xsd:element>
    <xsd:element name="b809fd8f-2a7a-4a49-95e8-9b951c703800DispName" ma:index="25" nillable="true" ma:displayName="Locatie: naam" ma:internalName="DispName"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LengthInSeconds" ma:index="28"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Afbeeldingtags" ma:readOnly="false" ma:fieldId="{5cf76f15-5ced-4ddc-b409-7134ff3c332f}" ma:taxonomyMulti="true" ma:sspId="5add3be1-1d62-4c36-8ab9-1a50b005706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594f84-ea25-4de3-b6c5-6dc0396a475e" elementFormDefault="qualified">
    <xsd:import namespace="http://schemas.microsoft.com/office/2006/documentManagement/types"/>
    <xsd:import namespace="http://schemas.microsoft.com/office/infopath/2007/PartnerControls"/>
    <xsd:element name="SharedWithUsers" ma:index="13"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8eb7024-c974-461e-b597-936b4e34e736" elementFormDefault="qualified">
    <xsd:import namespace="http://schemas.microsoft.com/office/2006/documentManagement/types"/>
    <xsd:import namespace="http://schemas.microsoft.com/office/infopath/2007/PartnerControls"/>
    <xsd:element name="TaxCatchAll" ma:index="29" nillable="true" ma:displayName="Taxonomy Catch All Column" ma:hidden="true" ma:list="{21a73b90-f945-404d-84da-15bc3f8b448b}" ma:internalName="TaxCatchAll" ma:showField="CatchAllData" ma:web="38eb7024-c974-461e-b597-936b4e34e7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28DFE-AE66-4AD8-9509-66CEBE9FB4D7}">
  <ds:schemaRefs>
    <ds:schemaRef ds:uri="0e1df2a5-488e-482a-a8e0-161c6fecf8ab"/>
    <ds:schemaRef ds:uri="478e7104-2a4f-4713-930c-d7ae3bd17502"/>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fb004830-a069-4a5c-98b2-ba1e599f3b4c"/>
    <ds:schemaRef ds:uri="38eb7024-c974-461e-b597-936b4e34e736"/>
  </ds:schemaRefs>
</ds:datastoreItem>
</file>

<file path=customXml/itemProps2.xml><?xml version="1.0" encoding="utf-8"?>
<ds:datastoreItem xmlns:ds="http://schemas.openxmlformats.org/officeDocument/2006/customXml" ds:itemID="{65E363B0-6D3C-4A11-A1C1-00D0152F5443}">
  <ds:schemaRefs>
    <ds:schemaRef ds:uri="http://schemas.microsoft.com/sharepoint/v3/contenttype/forms"/>
  </ds:schemaRefs>
</ds:datastoreItem>
</file>

<file path=customXml/itemProps3.xml><?xml version="1.0" encoding="utf-8"?>
<ds:datastoreItem xmlns:ds="http://schemas.openxmlformats.org/officeDocument/2006/customXml" ds:itemID="{1857438B-0D47-4116-AFE4-BB8063B868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004830-a069-4a5c-98b2-ba1e599f3b4c"/>
    <ds:schemaRef ds:uri="9e594f84-ea25-4de3-b6c5-6dc0396a475e"/>
    <ds:schemaRef ds:uri="38eb7024-c974-461e-b597-936b4e34e7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1-5-2025</vt:lpstr>
      <vt:lpstr>1-11-2024</vt:lpstr>
      <vt:lpstr>1-2-2024</vt:lpstr>
      <vt:lpstr>1-1-2023</vt:lpstr>
      <vt:lpstr>1-5-2022</vt:lpstr>
      <vt:lpstr>1-6-2021</vt:lpstr>
      <vt:lpstr>1-4-2020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Marja de Kruijff</dc:creator>
  <cp:lastModifiedBy>Michaela de Gelder</cp:lastModifiedBy>
  <cp:lastPrinted>2023-12-19T14:33:30Z</cp:lastPrinted>
  <dcterms:created xsi:type="dcterms:W3CDTF">2019-06-24T07:41:08Z</dcterms:created>
  <dcterms:modified xsi:type="dcterms:W3CDTF">2024-01-09T09:36:54Z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0x010100B539BD9564938542A3FCC3A0CE8B5509</vt:lpwstr>
  </property>
  <property fmtid="{D5CDD505-2E9C-101B-9397-08002B2CF9AE}" pid="3" name="MediaServiceImageTags">
    <vt:lpwstr/>
  </property>
</Properties>
</file>